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N\Dropbox\LIFEWORK\ブログ配布物\"/>
    </mc:Choice>
  </mc:AlternateContent>
  <xr:revisionPtr revIDLastSave="0" documentId="13_ncr:1_{0BC6F71E-8453-4139-9923-4BB4F1186B6A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使い方" sheetId="1" r:id="rId1"/>
    <sheet name="一覧" sheetId="2" r:id="rId2"/>
    <sheet name="材料" sheetId="3" r:id="rId3"/>
    <sheet name="レシピ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51" i="4" l="1"/>
  <c r="F151" i="4" s="1"/>
  <c r="D151" i="4"/>
  <c r="E150" i="4"/>
  <c r="F150" i="4" s="1"/>
  <c r="D150" i="4"/>
  <c r="E149" i="4"/>
  <c r="F149" i="4" s="1"/>
  <c r="D149" i="4"/>
  <c r="E148" i="4"/>
  <c r="F148" i="4" s="1"/>
  <c r="D148" i="4"/>
  <c r="E147" i="4"/>
  <c r="F147" i="4" s="1"/>
  <c r="D147" i="4"/>
  <c r="F146" i="4"/>
  <c r="E146" i="4"/>
  <c r="D146" i="4"/>
  <c r="E145" i="4"/>
  <c r="F145" i="4" s="1"/>
  <c r="D145" i="4"/>
  <c r="E144" i="4"/>
  <c r="F144" i="4" s="1"/>
  <c r="D144" i="4"/>
  <c r="E143" i="4"/>
  <c r="F143" i="4" s="1"/>
  <c r="D143" i="4"/>
  <c r="F142" i="4"/>
  <c r="E142" i="4"/>
  <c r="D142" i="4"/>
  <c r="E141" i="4"/>
  <c r="F141" i="4" s="1"/>
  <c r="D141" i="4"/>
  <c r="E140" i="4"/>
  <c r="F140" i="4" s="1"/>
  <c r="D140" i="4"/>
  <c r="E139" i="4"/>
  <c r="F139" i="4" s="1"/>
  <c r="D139" i="4"/>
  <c r="E138" i="4"/>
  <c r="F138" i="4" s="1"/>
  <c r="D138" i="4"/>
  <c r="F137" i="4"/>
  <c r="E137" i="4"/>
  <c r="D137" i="4"/>
  <c r="E136" i="4"/>
  <c r="F136" i="4" s="1"/>
  <c r="D136" i="4"/>
  <c r="E135" i="4"/>
  <c r="F135" i="4" s="1"/>
  <c r="D135" i="4"/>
  <c r="E134" i="4"/>
  <c r="F134" i="4" s="1"/>
  <c r="D134" i="4"/>
  <c r="E133" i="4"/>
  <c r="F133" i="4" s="1"/>
  <c r="D133" i="4"/>
  <c r="E132" i="4"/>
  <c r="F132" i="4" s="1"/>
  <c r="D132" i="4"/>
  <c r="E131" i="4"/>
  <c r="F131" i="4" s="1"/>
  <c r="D131" i="4"/>
  <c r="F130" i="4"/>
  <c r="E130" i="4"/>
  <c r="D130" i="4"/>
  <c r="E129" i="4"/>
  <c r="F129" i="4" s="1"/>
  <c r="D129" i="4"/>
  <c r="E128" i="4"/>
  <c r="F128" i="4" s="1"/>
  <c r="D128" i="4"/>
  <c r="E127" i="4"/>
  <c r="F127" i="4" s="1"/>
  <c r="D127" i="4"/>
  <c r="F126" i="4"/>
  <c r="E126" i="4"/>
  <c r="D126" i="4"/>
  <c r="E125" i="4"/>
  <c r="F125" i="4" s="1"/>
  <c r="D125" i="4"/>
  <c r="E124" i="4"/>
  <c r="F124" i="4" s="1"/>
  <c r="D124" i="4"/>
  <c r="E123" i="4"/>
  <c r="F123" i="4" s="1"/>
  <c r="D123" i="4"/>
  <c r="E122" i="4"/>
  <c r="F122" i="4" s="1"/>
  <c r="D122" i="4"/>
  <c r="F121" i="4"/>
  <c r="E121" i="4"/>
  <c r="D121" i="4"/>
  <c r="E120" i="4"/>
  <c r="F120" i="4" s="1"/>
  <c r="D120" i="4"/>
  <c r="E119" i="4"/>
  <c r="F119" i="4" s="1"/>
  <c r="D119" i="4"/>
  <c r="E118" i="4"/>
  <c r="F118" i="4" s="1"/>
  <c r="D118" i="4"/>
  <c r="E117" i="4"/>
  <c r="F117" i="4" s="1"/>
  <c r="D117" i="4"/>
  <c r="E116" i="4"/>
  <c r="F116" i="4" s="1"/>
  <c r="D116" i="4"/>
  <c r="E115" i="4"/>
  <c r="F115" i="4" s="1"/>
  <c r="D115" i="4"/>
  <c r="F114" i="4"/>
  <c r="E114" i="4"/>
  <c r="D114" i="4"/>
  <c r="E113" i="4"/>
  <c r="F113" i="4" s="1"/>
  <c r="D113" i="4"/>
  <c r="E112" i="4"/>
  <c r="F112" i="4" s="1"/>
  <c r="D112" i="4"/>
  <c r="E111" i="4"/>
  <c r="F111" i="4" s="1"/>
  <c r="D111" i="4"/>
  <c r="F110" i="4"/>
  <c r="E110" i="4"/>
  <c r="D110" i="4"/>
  <c r="E109" i="4"/>
  <c r="F109" i="4" s="1"/>
  <c r="D109" i="4"/>
  <c r="E108" i="4"/>
  <c r="F108" i="4" s="1"/>
  <c r="D108" i="4"/>
  <c r="E107" i="4"/>
  <c r="F107" i="4" s="1"/>
  <c r="D107" i="4"/>
  <c r="E106" i="4"/>
  <c r="F106" i="4" s="1"/>
  <c r="D106" i="4"/>
  <c r="F105" i="4"/>
  <c r="E105" i="4"/>
  <c r="D105" i="4"/>
  <c r="E104" i="4"/>
  <c r="F104" i="4" s="1"/>
  <c r="D104" i="4"/>
  <c r="E103" i="4"/>
  <c r="F103" i="4" s="1"/>
  <c r="D103" i="4"/>
  <c r="E102" i="4"/>
  <c r="F102" i="4" s="1"/>
  <c r="D102" i="4"/>
  <c r="E101" i="4"/>
  <c r="F101" i="4" s="1"/>
  <c r="D101" i="4"/>
  <c r="E100" i="4"/>
  <c r="F100" i="4" s="1"/>
  <c r="D100" i="4"/>
  <c r="E99" i="4"/>
  <c r="F99" i="4" s="1"/>
  <c r="D99" i="4"/>
  <c r="F98" i="4"/>
  <c r="E98" i="4"/>
  <c r="D98" i="4"/>
  <c r="E97" i="4"/>
  <c r="F97" i="4" s="1"/>
  <c r="D97" i="4"/>
  <c r="E96" i="4"/>
  <c r="F96" i="4" s="1"/>
  <c r="D96" i="4"/>
  <c r="E95" i="4"/>
  <c r="F95" i="4" s="1"/>
  <c r="D95" i="4"/>
  <c r="F94" i="4"/>
  <c r="E94" i="4"/>
  <c r="D94" i="4"/>
  <c r="E93" i="4"/>
  <c r="F93" i="4" s="1"/>
  <c r="D93" i="4"/>
  <c r="E92" i="4"/>
  <c r="F92" i="4" s="1"/>
  <c r="D92" i="4"/>
  <c r="E91" i="4"/>
  <c r="F91" i="4" s="1"/>
  <c r="D91" i="4"/>
  <c r="E90" i="4"/>
  <c r="F90" i="4" s="1"/>
  <c r="D90" i="4"/>
  <c r="F89" i="4"/>
  <c r="E89" i="4"/>
  <c r="D89" i="4"/>
  <c r="E88" i="4"/>
  <c r="F88" i="4" s="1"/>
  <c r="D88" i="4"/>
  <c r="E87" i="4"/>
  <c r="F87" i="4" s="1"/>
  <c r="D87" i="4"/>
  <c r="E86" i="4"/>
  <c r="F86" i="4" s="1"/>
  <c r="D86" i="4"/>
  <c r="E85" i="4"/>
  <c r="F85" i="4" s="1"/>
  <c r="D85" i="4"/>
  <c r="E84" i="4"/>
  <c r="F84" i="4" s="1"/>
  <c r="D84" i="4"/>
  <c r="E83" i="4"/>
  <c r="F83" i="4" s="1"/>
  <c r="D83" i="4"/>
  <c r="F82" i="4"/>
  <c r="E82" i="4"/>
  <c r="D82" i="4"/>
  <c r="E81" i="4"/>
  <c r="F81" i="4" s="1"/>
  <c r="D81" i="4"/>
  <c r="E80" i="4"/>
  <c r="F80" i="4" s="1"/>
  <c r="D80" i="4"/>
  <c r="E79" i="4"/>
  <c r="F79" i="4" s="1"/>
  <c r="D79" i="4"/>
  <c r="F78" i="4"/>
  <c r="E78" i="4"/>
  <c r="D78" i="4"/>
  <c r="E77" i="4"/>
  <c r="F77" i="4" s="1"/>
  <c r="D77" i="4"/>
  <c r="E76" i="4"/>
  <c r="F76" i="4" s="1"/>
  <c r="D76" i="4"/>
  <c r="E75" i="4"/>
  <c r="F75" i="4" s="1"/>
  <c r="D75" i="4"/>
  <c r="E74" i="4"/>
  <c r="F74" i="4" s="1"/>
  <c r="D74" i="4"/>
  <c r="F73" i="4"/>
  <c r="E73" i="4"/>
  <c r="D73" i="4"/>
  <c r="E72" i="4"/>
  <c r="F72" i="4" s="1"/>
  <c r="D72" i="4"/>
  <c r="E71" i="4"/>
  <c r="F71" i="4" s="1"/>
  <c r="D71" i="4"/>
  <c r="E70" i="4"/>
  <c r="F70" i="4" s="1"/>
  <c r="D70" i="4"/>
  <c r="E69" i="4"/>
  <c r="F69" i="4" s="1"/>
  <c r="D69" i="4"/>
  <c r="E68" i="4"/>
  <c r="F68" i="4" s="1"/>
  <c r="D68" i="4"/>
  <c r="E67" i="4"/>
  <c r="F67" i="4" s="1"/>
  <c r="D67" i="4"/>
  <c r="F66" i="4"/>
  <c r="E66" i="4"/>
  <c r="D66" i="4"/>
  <c r="E65" i="4"/>
  <c r="F65" i="4" s="1"/>
  <c r="D65" i="4"/>
  <c r="E64" i="4"/>
  <c r="F64" i="4" s="1"/>
  <c r="D64" i="4"/>
  <c r="E63" i="4"/>
  <c r="F63" i="4" s="1"/>
  <c r="D63" i="4"/>
  <c r="F62" i="4"/>
  <c r="E62" i="4"/>
  <c r="D62" i="4"/>
  <c r="E61" i="4"/>
  <c r="F61" i="4" s="1"/>
  <c r="D61" i="4"/>
  <c r="E60" i="4"/>
  <c r="F60" i="4" s="1"/>
  <c r="D60" i="4"/>
  <c r="E59" i="4"/>
  <c r="F59" i="4" s="1"/>
  <c r="D59" i="4"/>
  <c r="F58" i="4"/>
  <c r="E58" i="4"/>
  <c r="D58" i="4"/>
  <c r="E57" i="4"/>
  <c r="F57" i="4" s="1"/>
  <c r="D57" i="4"/>
  <c r="E56" i="4"/>
  <c r="F56" i="4" s="1"/>
  <c r="D56" i="4"/>
  <c r="E55" i="4"/>
  <c r="F55" i="4" s="1"/>
  <c r="D55" i="4"/>
  <c r="E54" i="4"/>
  <c r="F54" i="4" s="1"/>
  <c r="D54" i="4"/>
  <c r="E53" i="4"/>
  <c r="F53" i="4" s="1"/>
  <c r="D53" i="4"/>
  <c r="E52" i="4"/>
  <c r="F52" i="4" s="1"/>
  <c r="D52" i="4"/>
  <c r="E51" i="4"/>
  <c r="F51" i="4" s="1"/>
  <c r="D51" i="4"/>
  <c r="F50" i="4"/>
  <c r="E50" i="4"/>
  <c r="D50" i="4"/>
  <c r="E49" i="4"/>
  <c r="F49" i="4" s="1"/>
  <c r="D49" i="4"/>
  <c r="E48" i="4"/>
  <c r="F48" i="4" s="1"/>
  <c r="D48" i="4"/>
  <c r="E47" i="4"/>
  <c r="F47" i="4" s="1"/>
  <c r="D47" i="4"/>
  <c r="F46" i="4"/>
  <c r="E46" i="4"/>
  <c r="D46" i="4"/>
  <c r="E45" i="4"/>
  <c r="F45" i="4" s="1"/>
  <c r="D45" i="4"/>
  <c r="E44" i="4"/>
  <c r="F44" i="4" s="1"/>
  <c r="D44" i="4"/>
  <c r="E43" i="4"/>
  <c r="F43" i="4" s="1"/>
  <c r="D43" i="4"/>
  <c r="F42" i="4"/>
  <c r="E42" i="4"/>
  <c r="D42" i="4"/>
  <c r="E41" i="4"/>
  <c r="F41" i="4" s="1"/>
  <c r="D41" i="4"/>
  <c r="E40" i="4"/>
  <c r="F40" i="4" s="1"/>
  <c r="D40" i="4"/>
  <c r="E39" i="4"/>
  <c r="F39" i="4" s="1"/>
  <c r="D39" i="4"/>
  <c r="E38" i="4"/>
  <c r="F38" i="4" s="1"/>
  <c r="D38" i="4"/>
  <c r="E37" i="4"/>
  <c r="F37" i="4" s="1"/>
  <c r="D37" i="4"/>
  <c r="E36" i="4"/>
  <c r="F36" i="4" s="1"/>
  <c r="D36" i="4"/>
  <c r="E35" i="4"/>
  <c r="F35" i="4" s="1"/>
  <c r="D35" i="4"/>
  <c r="F34" i="4"/>
  <c r="E34" i="4"/>
  <c r="D34" i="4"/>
  <c r="E33" i="4"/>
  <c r="F33" i="4" s="1"/>
  <c r="D33" i="4"/>
  <c r="E32" i="4"/>
  <c r="F32" i="4" s="1"/>
  <c r="D32" i="4"/>
  <c r="E31" i="4"/>
  <c r="F31" i="4" s="1"/>
  <c r="D31" i="4"/>
  <c r="F30" i="4"/>
  <c r="E30" i="4"/>
  <c r="D30" i="4"/>
  <c r="E29" i="4"/>
  <c r="F29" i="4" s="1"/>
  <c r="D29" i="4"/>
  <c r="E28" i="4"/>
  <c r="F28" i="4" s="1"/>
  <c r="D28" i="4"/>
  <c r="E27" i="4"/>
  <c r="F27" i="4" s="1"/>
  <c r="D27" i="4"/>
  <c r="F26" i="4"/>
  <c r="E26" i="4"/>
  <c r="D26" i="4"/>
  <c r="E25" i="4"/>
  <c r="F25" i="4" s="1"/>
  <c r="D25" i="4"/>
  <c r="E24" i="4"/>
  <c r="F24" i="4" s="1"/>
  <c r="D24" i="4"/>
  <c r="E23" i="4"/>
  <c r="F23" i="4" s="1"/>
  <c r="D23" i="4"/>
  <c r="E22" i="4"/>
  <c r="F22" i="4" s="1"/>
  <c r="D22" i="4"/>
  <c r="E21" i="4"/>
  <c r="F21" i="4" s="1"/>
  <c r="D21" i="4"/>
  <c r="E20" i="4"/>
  <c r="F20" i="4" s="1"/>
  <c r="D20" i="4"/>
  <c r="E19" i="4"/>
  <c r="F19" i="4" s="1"/>
  <c r="D19" i="4"/>
  <c r="D18" i="4"/>
  <c r="D17" i="4"/>
  <c r="D16" i="4"/>
  <c r="D15" i="4"/>
  <c r="D14" i="4"/>
  <c r="D13" i="4"/>
  <c r="D12" i="4"/>
  <c r="D11" i="4"/>
  <c r="D10" i="4"/>
  <c r="D9" i="4"/>
  <c r="D8" i="4"/>
  <c r="D7" i="4"/>
  <c r="D6" i="4"/>
  <c r="D5" i="4"/>
  <c r="D4" i="4"/>
  <c r="E3" i="4"/>
  <c r="F3" i="4" s="1"/>
  <c r="D3" i="4"/>
  <c r="D2" i="4"/>
  <c r="E61" i="3"/>
  <c r="E60" i="3"/>
  <c r="E59" i="3"/>
  <c r="E58" i="3"/>
  <c r="E57" i="3"/>
  <c r="E56" i="3"/>
  <c r="E55" i="3"/>
  <c r="E54" i="3"/>
  <c r="E53" i="3"/>
  <c r="E52" i="3"/>
  <c r="E51" i="3"/>
  <c r="E50" i="3"/>
  <c r="E49" i="3"/>
  <c r="E48" i="3"/>
  <c r="E47" i="3"/>
  <c r="E46" i="3"/>
  <c r="E45" i="3"/>
  <c r="E44" i="3"/>
  <c r="E43" i="3"/>
  <c r="E42" i="3"/>
  <c r="E41" i="3"/>
  <c r="E40" i="3"/>
  <c r="E39" i="3"/>
  <c r="E38" i="3"/>
  <c r="E37" i="3"/>
  <c r="E36" i="3"/>
  <c r="E35" i="3"/>
  <c r="E34" i="3"/>
  <c r="E33" i="3"/>
  <c r="E32" i="3"/>
  <c r="E31" i="3"/>
  <c r="E30" i="3"/>
  <c r="E29" i="3"/>
  <c r="E28" i="3"/>
  <c r="E27" i="3"/>
  <c r="E26" i="3"/>
  <c r="E25" i="3"/>
  <c r="E24" i="3"/>
  <c r="E23" i="3"/>
  <c r="E22" i="3"/>
  <c r="E21" i="3"/>
  <c r="E20" i="3"/>
  <c r="E19" i="3"/>
  <c r="E18" i="3"/>
  <c r="E17" i="3"/>
  <c r="E16" i="3"/>
  <c r="E15" i="3"/>
  <c r="E14" i="3"/>
  <c r="E13" i="3"/>
  <c r="E17" i="4" s="1"/>
  <c r="F17" i="4" s="1"/>
  <c r="E12" i="3"/>
  <c r="E16" i="4" s="1"/>
  <c r="F16" i="4" s="1"/>
  <c r="E11" i="3"/>
  <c r="E13" i="4" s="1"/>
  <c r="F13" i="4" s="1"/>
  <c r="E10" i="3"/>
  <c r="E6" i="4" s="1"/>
  <c r="F6" i="4" s="1"/>
  <c r="E9" i="3"/>
  <c r="E12" i="4" s="1"/>
  <c r="F12" i="4" s="1"/>
  <c r="E8" i="3"/>
  <c r="E11" i="4" s="1"/>
  <c r="F11" i="4" s="1"/>
  <c r="E7" i="3"/>
  <c r="E9" i="4" s="1"/>
  <c r="F9" i="4" s="1"/>
  <c r="E6" i="3"/>
  <c r="E10" i="4" s="1"/>
  <c r="F10" i="4" s="1"/>
  <c r="E5" i="3"/>
  <c r="E7" i="4" s="1"/>
  <c r="F7" i="4" s="1"/>
  <c r="E4" i="3"/>
  <c r="E14" i="4" s="1"/>
  <c r="F14" i="4" s="1"/>
  <c r="E3" i="3"/>
  <c r="E18" i="4" s="1"/>
  <c r="F18" i="4" s="1"/>
  <c r="E2" i="3"/>
  <c r="E2" i="4" s="1"/>
  <c r="F2" i="4" s="1"/>
  <c r="F43" i="2"/>
  <c r="G43" i="2" s="1"/>
  <c r="E43" i="2"/>
  <c r="D43" i="2"/>
  <c r="C43" i="2"/>
  <c r="E42" i="2"/>
  <c r="F42" i="2" s="1"/>
  <c r="G42" i="2" s="1"/>
  <c r="D42" i="2"/>
  <c r="C42" i="2"/>
  <c r="E41" i="2"/>
  <c r="F41" i="2" s="1"/>
  <c r="G41" i="2" s="1"/>
  <c r="D41" i="2"/>
  <c r="C41" i="2"/>
  <c r="E40" i="2"/>
  <c r="F40" i="2" s="1"/>
  <c r="G40" i="2" s="1"/>
  <c r="D40" i="2"/>
  <c r="C40" i="2"/>
  <c r="E39" i="2"/>
  <c r="F39" i="2" s="1"/>
  <c r="G39" i="2" s="1"/>
  <c r="D39" i="2"/>
  <c r="C39" i="2"/>
  <c r="E38" i="2"/>
  <c r="F38" i="2" s="1"/>
  <c r="G38" i="2" s="1"/>
  <c r="D38" i="2"/>
  <c r="C38" i="2"/>
  <c r="E37" i="2"/>
  <c r="F37" i="2" s="1"/>
  <c r="G37" i="2" s="1"/>
  <c r="D37" i="2"/>
  <c r="C37" i="2"/>
  <c r="E36" i="2"/>
  <c r="F36" i="2" s="1"/>
  <c r="G36" i="2" s="1"/>
  <c r="D36" i="2"/>
  <c r="C36" i="2"/>
  <c r="F35" i="2"/>
  <c r="G35" i="2" s="1"/>
  <c r="E35" i="2"/>
  <c r="D35" i="2"/>
  <c r="C35" i="2"/>
  <c r="E34" i="2"/>
  <c r="F34" i="2" s="1"/>
  <c r="G34" i="2" s="1"/>
  <c r="D34" i="2"/>
  <c r="C34" i="2"/>
  <c r="E33" i="2"/>
  <c r="F33" i="2" s="1"/>
  <c r="G33" i="2" s="1"/>
  <c r="D33" i="2"/>
  <c r="C33" i="2"/>
  <c r="E32" i="2"/>
  <c r="F32" i="2" s="1"/>
  <c r="G32" i="2" s="1"/>
  <c r="D32" i="2"/>
  <c r="C32" i="2"/>
  <c r="E31" i="2"/>
  <c r="F31" i="2" s="1"/>
  <c r="G31" i="2" s="1"/>
  <c r="D31" i="2"/>
  <c r="C31" i="2"/>
  <c r="E30" i="2"/>
  <c r="F30" i="2" s="1"/>
  <c r="G30" i="2" s="1"/>
  <c r="D30" i="2"/>
  <c r="C30" i="2"/>
  <c r="E29" i="2"/>
  <c r="F29" i="2" s="1"/>
  <c r="G29" i="2" s="1"/>
  <c r="D29" i="2"/>
  <c r="C29" i="2"/>
  <c r="E28" i="2"/>
  <c r="F28" i="2" s="1"/>
  <c r="G28" i="2" s="1"/>
  <c r="D28" i="2"/>
  <c r="C28" i="2"/>
  <c r="F27" i="2"/>
  <c r="G27" i="2" s="1"/>
  <c r="E27" i="2"/>
  <c r="D27" i="2"/>
  <c r="C27" i="2"/>
  <c r="E26" i="2"/>
  <c r="F26" i="2" s="1"/>
  <c r="G26" i="2" s="1"/>
  <c r="D26" i="2"/>
  <c r="C26" i="2"/>
  <c r="E25" i="2"/>
  <c r="F25" i="2" s="1"/>
  <c r="G25" i="2" s="1"/>
  <c r="D25" i="2"/>
  <c r="C25" i="2"/>
  <c r="E24" i="2"/>
  <c r="F24" i="2" s="1"/>
  <c r="G24" i="2" s="1"/>
  <c r="D24" i="2"/>
  <c r="C24" i="2"/>
  <c r="E23" i="2"/>
  <c r="F23" i="2" s="1"/>
  <c r="G23" i="2" s="1"/>
  <c r="D23" i="2"/>
  <c r="C23" i="2"/>
  <c r="E22" i="2"/>
  <c r="F22" i="2" s="1"/>
  <c r="G22" i="2" s="1"/>
  <c r="D22" i="2"/>
  <c r="C22" i="2"/>
  <c r="E21" i="2"/>
  <c r="F21" i="2" s="1"/>
  <c r="G21" i="2" s="1"/>
  <c r="D21" i="2"/>
  <c r="C21" i="2"/>
  <c r="E20" i="2"/>
  <c r="F20" i="2" s="1"/>
  <c r="G20" i="2" s="1"/>
  <c r="D20" i="2"/>
  <c r="C20" i="2"/>
  <c r="F19" i="2"/>
  <c r="G19" i="2" s="1"/>
  <c r="E19" i="2"/>
  <c r="D19" i="2"/>
  <c r="C19" i="2"/>
  <c r="E18" i="2"/>
  <c r="F18" i="2" s="1"/>
  <c r="G18" i="2" s="1"/>
  <c r="D18" i="2"/>
  <c r="C18" i="2"/>
  <c r="E17" i="2"/>
  <c r="F17" i="2" s="1"/>
  <c r="G17" i="2" s="1"/>
  <c r="D17" i="2"/>
  <c r="C17" i="2"/>
  <c r="E16" i="2"/>
  <c r="F16" i="2" s="1"/>
  <c r="G16" i="2" s="1"/>
  <c r="D16" i="2"/>
  <c r="C16" i="2"/>
  <c r="E15" i="2"/>
  <c r="F15" i="2" s="1"/>
  <c r="G15" i="2" s="1"/>
  <c r="D15" i="2"/>
  <c r="C15" i="2"/>
  <c r="E14" i="2"/>
  <c r="F14" i="2" s="1"/>
  <c r="G14" i="2" s="1"/>
  <c r="D14" i="2"/>
  <c r="C14" i="2"/>
  <c r="E13" i="2"/>
  <c r="F13" i="2" s="1"/>
  <c r="G13" i="2" s="1"/>
  <c r="D13" i="2"/>
  <c r="C13" i="2"/>
  <c r="E12" i="2"/>
  <c r="F12" i="2" s="1"/>
  <c r="G12" i="2" s="1"/>
  <c r="D12" i="2"/>
  <c r="C12" i="2"/>
  <c r="F11" i="2"/>
  <c r="G11" i="2" s="1"/>
  <c r="E11" i="2"/>
  <c r="D11" i="2"/>
  <c r="C11" i="2"/>
  <c r="E10" i="2"/>
  <c r="F10" i="2" s="1"/>
  <c r="G10" i="2" s="1"/>
  <c r="D10" i="2"/>
  <c r="C10" i="2"/>
  <c r="E9" i="2"/>
  <c r="F9" i="2" s="1"/>
  <c r="G9" i="2" s="1"/>
  <c r="D9" i="2"/>
  <c r="C9" i="2"/>
  <c r="E8" i="2"/>
  <c r="F8" i="2" s="1"/>
  <c r="G8" i="2" s="1"/>
  <c r="D8" i="2"/>
  <c r="C8" i="2"/>
  <c r="E7" i="2"/>
  <c r="E6" i="2"/>
  <c r="E5" i="2"/>
  <c r="E4" i="2"/>
  <c r="E8" i="4" l="1"/>
  <c r="F8" i="4" s="1"/>
  <c r="C4" i="2"/>
  <c r="D4" i="2" s="1"/>
  <c r="F4" i="2"/>
  <c r="G4" i="2" s="1"/>
  <c r="E5" i="4"/>
  <c r="F5" i="4" s="1"/>
  <c r="C6" i="2"/>
  <c r="D6" i="2" s="1"/>
  <c r="C7" i="2"/>
  <c r="F6" i="2"/>
  <c r="G6" i="2" s="1"/>
  <c r="E4" i="4"/>
  <c r="F4" i="4" s="1"/>
  <c r="C5" i="2" s="1"/>
  <c r="D5" i="2" s="1"/>
  <c r="E15" i="4"/>
  <c r="F15" i="4" s="1"/>
  <c r="D7" i="2" l="1"/>
  <c r="F7" i="2"/>
  <c r="G7" i="2" s="1"/>
  <c r="F5" i="2"/>
  <c r="G5" i="2" s="1"/>
</calcChain>
</file>

<file path=xl/sharedStrings.xml><?xml version="1.0" encoding="utf-8"?>
<sst xmlns="http://schemas.openxmlformats.org/spreadsheetml/2006/main" count="95" uniqueCount="49">
  <si>
    <t>小さなお店の原価計算表（無料テンプレート）</t>
  </si>
  <si>
    <t>黄色のセルだけ入力します。白いセルは計算式なので、触らなくて大丈夫です。</t>
  </si>
  <si>
    <t>1. 「材料」シート：材料の名前・仕入れ値（税抜き）・仕入れた量・単位を入れる → 1単位あたりの値段が出ます</t>
  </si>
  <si>
    <t>2. 「レシピ」シート：メニュー名・使う材料・使う量を入れる（材料は一覧から選べます）→ 材料ごとの原価が出ます</t>
  </si>
  <si>
    <t>3. 「一覧」シート：メニュー名と売値（税抜き）を入れる → 原価・原価率・目標の原価率から逆算した売値が出ます</t>
  </si>
  <si>
    <t>　 原価率が目標より高いメニューは赤、目標以内は緑になります</t>
  </si>
  <si>
    <t>※ 入っている数字はすべて架空の例です。ご自分のお店の数字に書き換えてください。</t>
  </si>
  <si>
    <t>※ 原価は「材料費」だけです（人件費・光熱費・家賃は入っていません）。</t>
  </si>
  <si>
    <t>※ 文字の色：青＝入力した数字／黒＝計算式／緑＝ほかのシートから持ってきた数字</t>
  </si>
  <si>
    <t>作成：のってぃ｜notthi.com</t>
  </si>
  <si>
    <t>目標の原価率（全体）</t>
  </si>
  <si>
    <t>← 目安の一例（30%）。お店に合わせて変えてください</t>
  </si>
  <si>
    <t>目標の原価率は行ごとに書き換えてもOK（黄色）。「目標どおりなら売値」は10円単位で切り上げ</t>
  </si>
  <si>
    <t>メニュー名</t>
  </si>
  <si>
    <t>売値（円・税抜）</t>
  </si>
  <si>
    <t>原価（円）</t>
  </si>
  <si>
    <t>原価率</t>
  </si>
  <si>
    <t>目標の原価率</t>
  </si>
  <si>
    <t>目標どおりなら売値（円）</t>
  </si>
  <si>
    <t>今の売値との差（円）</t>
  </si>
  <si>
    <t>ブレンドコーヒー</t>
  </si>
  <si>
    <t>カフェラテ</t>
  </si>
  <si>
    <t>いちごのショートケーキ（1切れ）</t>
  </si>
  <si>
    <t>食パン（1斤）</t>
  </si>
  <si>
    <t>材料の名前</t>
  </si>
  <si>
    <t>仕入れ値（円・税抜）</t>
  </si>
  <si>
    <t>仕入れた量</t>
  </si>
  <si>
    <t>単位</t>
  </si>
  <si>
    <t>1単位あたり（円）</t>
  </si>
  <si>
    <t>メモ</t>
  </si>
  <si>
    <t>コーヒー豆</t>
  </si>
  <si>
    <t>g</t>
  </si>
  <si>
    <t>例：1kgで2,400円なら、1gあたり2.4円</t>
  </si>
  <si>
    <t>牛乳</t>
  </si>
  <si>
    <t>ml</t>
  </si>
  <si>
    <t>砂糖</t>
  </si>
  <si>
    <t>小麦粉（薄力粉）</t>
  </si>
  <si>
    <t>バター</t>
  </si>
  <si>
    <t>卵</t>
  </si>
  <si>
    <t>個</t>
  </si>
  <si>
    <t>生クリーム</t>
  </si>
  <si>
    <t>いちご</t>
  </si>
  <si>
    <t>テイクアウト用カップ</t>
  </si>
  <si>
    <t>強力粉</t>
  </si>
  <si>
    <t>ドライイースト</t>
  </si>
  <si>
    <t>塩</t>
  </si>
  <si>
    <t>使う材料</t>
  </si>
  <si>
    <t>使う量</t>
  </si>
  <si>
    <t>材料の原価（円）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</si>
</sst>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##"/>
    <numFmt numFmtId="177" formatCode="#,##0.0"/>
    <numFmt numFmtId="178" formatCode="0.0%"/>
  </numFmts>
  <fonts count="9">
    <font>
      <sz val="11"/>
      <color theme="1"/>
      <name val="ＭＳ Ｐゴシック"/>
      <family val="2"/>
      <scheme val="minor"/>
    </font>
    <font>
      <sz val="11"/>
      <name val="Meiryo"/>
      <family val="3"/>
      <charset val="128"/>
    </font>
    <font>
      <b/>
      <sz val="14"/>
      <name val="Meiryo"/>
      <family val="3"/>
      <charset val="128"/>
    </font>
    <font>
      <b/>
      <sz val="11"/>
      <color rgb="FFFFFFFF"/>
      <name val="Meiryo"/>
      <family val="3"/>
      <charset val="128"/>
    </font>
    <font>
      <sz val="11"/>
      <color rgb="FF0000FF"/>
      <name val="Meiryo"/>
      <family val="3"/>
      <charset val="128"/>
    </font>
    <font>
      <sz val="11"/>
      <color rgb="FF008000"/>
      <name val="Meiryo"/>
      <family val="3"/>
      <charset val="128"/>
    </font>
    <font>
      <b/>
      <sz val="11"/>
      <name val="Meiryo"/>
      <family val="3"/>
      <charset val="128"/>
    </font>
    <font>
      <sz val="11"/>
      <color rgb="FF666666"/>
      <name val="Meiryo"/>
      <family val="3"/>
      <charset val="128"/>
    </font>
    <font>
      <sz val="6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E2A30"/>
      </patternFill>
    </fill>
    <fill>
      <patternFill patternType="solid">
        <fgColor rgb="FFFFFF99"/>
      </patternFill>
    </fill>
  </fills>
  <borders count="2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1" fillId="0" borderId="0" xfId="0" applyFont="1"/>
    <xf numFmtId="0" fontId="6" fillId="0" borderId="0" xfId="0" applyFont="1"/>
    <xf numFmtId="178" fontId="4" fillId="3" borderId="0" xfId="0" applyNumberFormat="1" applyFont="1" applyFill="1"/>
    <xf numFmtId="0" fontId="7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/>
    <xf numFmtId="3" fontId="4" fillId="3" borderId="1" xfId="0" applyNumberFormat="1" applyFont="1" applyFill="1" applyBorder="1"/>
    <xf numFmtId="177" fontId="5" fillId="0" borderId="1" xfId="0" applyNumberFormat="1" applyFont="1" applyBorder="1"/>
    <xf numFmtId="178" fontId="0" fillId="0" borderId="1" xfId="0" applyNumberFormat="1" applyBorder="1"/>
    <xf numFmtId="178" fontId="0" fillId="3" borderId="1" xfId="0" applyNumberFormat="1" applyFill="1" applyBorder="1"/>
    <xf numFmtId="3" fontId="0" fillId="0" borderId="1" xfId="0" applyNumberFormat="1" applyBorder="1"/>
    <xf numFmtId="38" fontId="0" fillId="0" borderId="1" xfId="0" applyNumberFormat="1" applyBorder="1"/>
    <xf numFmtId="0" fontId="0" fillId="3" borderId="1" xfId="0" applyFill="1" applyBorder="1"/>
    <xf numFmtId="3" fontId="0" fillId="3" borderId="1" xfId="0" applyNumberFormat="1" applyFill="1" applyBorder="1"/>
    <xf numFmtId="176" fontId="4" fillId="3" borderId="1" xfId="0" applyNumberFormat="1" applyFont="1" applyFill="1" applyBorder="1"/>
    <xf numFmtId="4" fontId="1" fillId="0" borderId="1" xfId="0" applyNumberFormat="1" applyFont="1" applyBorder="1"/>
    <xf numFmtId="176" fontId="0" fillId="3" borderId="1" xfId="0" applyNumberFormat="1" applyFill="1" applyBorder="1"/>
    <xf numFmtId="0" fontId="5" fillId="0" borderId="1" xfId="0" applyFont="1" applyBorder="1"/>
    <xf numFmtId="4" fontId="5" fillId="0" borderId="1" xfId="0" applyNumberFormat="1" applyFont="1" applyBorder="1"/>
    <xf numFmtId="177" fontId="1" fillId="0" borderId="1" xfId="0" applyNumberFormat="1" applyFont="1" applyBorder="1"/>
  </cellXfs>
  <cellStyles count="1">
    <cellStyle name="標準" xfId="0" builtinId="0"/>
  </cellStyles>
  <dxfs count="2">
    <dxf>
      <fill>
        <patternFill patternType="solid">
          <fgColor rgb="FFDCEFD9"/>
        </patternFill>
      </fill>
    </dxf>
    <dxf>
      <fill>
        <patternFill patternType="solid">
          <fgColor rgb="FFF8D7D3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3"/>
  <sheetViews>
    <sheetView workbookViewId="0"/>
  </sheetViews>
  <sheetFormatPr defaultRowHeight="13.5"/>
  <cols>
    <col min="1" max="1" width="110" customWidth="1"/>
  </cols>
  <sheetData>
    <row r="1" spans="1:1" ht="22.5">
      <c r="A1" s="1" t="s">
        <v>0</v>
      </c>
    </row>
    <row r="2" spans="1:1" ht="18.75">
      <c r="A2" s="2"/>
    </row>
    <row r="3" spans="1:1" ht="18.75">
      <c r="A3" s="2" t="s">
        <v>1</v>
      </c>
    </row>
    <row r="4" spans="1:1" ht="18.75">
      <c r="A4" s="2" t="s">
        <v>2</v>
      </c>
    </row>
    <row r="5" spans="1:1" ht="18.75">
      <c r="A5" s="2" t="s">
        <v>3</v>
      </c>
    </row>
    <row r="6" spans="1:1" ht="18.75">
      <c r="A6" s="2" t="s">
        <v>4</v>
      </c>
    </row>
    <row r="7" spans="1:1" ht="18.75">
      <c r="A7" s="2" t="s">
        <v>5</v>
      </c>
    </row>
    <row r="8" spans="1:1" ht="18.75">
      <c r="A8" s="2"/>
    </row>
    <row r="9" spans="1:1" ht="18.75">
      <c r="A9" s="2" t="s">
        <v>6</v>
      </c>
    </row>
    <row r="10" spans="1:1" ht="18.75">
      <c r="A10" s="2" t="s">
        <v>7</v>
      </c>
    </row>
    <row r="11" spans="1:1" ht="18.75">
      <c r="A11" s="2" t="s">
        <v>8</v>
      </c>
    </row>
    <row r="12" spans="1:1" ht="18.75">
      <c r="A12" s="2"/>
    </row>
    <row r="13" spans="1:1" ht="18.75">
      <c r="A13" s="2" t="s">
        <v>9</v>
      </c>
    </row>
  </sheetData>
  <phoneticPr fontId="8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3"/>
  <sheetViews>
    <sheetView tabSelected="1" workbookViewId="0">
      <pane ySplit="3" topLeftCell="A4" activePane="bottomLeft" state="frozen"/>
      <selection pane="bottomLeft"/>
    </sheetView>
  </sheetViews>
  <sheetFormatPr defaultRowHeight="13.5"/>
  <cols>
    <col min="1" max="1" width="32" customWidth="1"/>
    <col min="2" max="2" width="16" customWidth="1"/>
    <col min="3" max="3" width="12" customWidth="1"/>
    <col min="4" max="4" width="10" customWidth="1"/>
    <col min="5" max="5" width="12" customWidth="1"/>
    <col min="6" max="6" width="20" customWidth="1"/>
    <col min="7" max="7" width="18" customWidth="1"/>
  </cols>
  <sheetData>
    <row r="1" spans="1:7" ht="18.75">
      <c r="A1" s="3" t="s">
        <v>10</v>
      </c>
      <c r="B1" s="4">
        <v>0.3</v>
      </c>
      <c r="C1" s="5" t="s">
        <v>11</v>
      </c>
    </row>
    <row r="2" spans="1:7" ht="18.75">
      <c r="A2" s="5" t="s">
        <v>12</v>
      </c>
    </row>
    <row r="3" spans="1:7" ht="37.5">
      <c r="A3" s="6" t="s">
        <v>13</v>
      </c>
      <c r="B3" s="6" t="s">
        <v>14</v>
      </c>
      <c r="C3" s="6" t="s">
        <v>15</v>
      </c>
      <c r="D3" s="6" t="s">
        <v>16</v>
      </c>
      <c r="E3" s="6" t="s">
        <v>17</v>
      </c>
      <c r="F3" s="6" t="s">
        <v>18</v>
      </c>
      <c r="G3" s="6" t="s">
        <v>19</v>
      </c>
    </row>
    <row r="4" spans="1:7" ht="18.75">
      <c r="A4" s="7" t="s">
        <v>20</v>
      </c>
      <c r="B4" s="8">
        <v>400</v>
      </c>
      <c r="C4" s="9">
        <f>IF(A4="","",SUMIFS(レシピ!$F$2:$F$151,レシピ!$A$2:$A$151,A4))</f>
        <v>48</v>
      </c>
      <c r="D4" s="10">
        <f t="shared" ref="D4:D43" si="0">IF(OR(A4="",B4="",B4=0),"",C4/B4)</f>
        <v>0.12</v>
      </c>
      <c r="E4" s="11">
        <f t="shared" ref="E4:E43" si="1">IF(A4="","",$B$1)</f>
        <v>0.3</v>
      </c>
      <c r="F4" s="12">
        <f t="shared" ref="F4:F43" si="2">IF(OR(A4="",E4="",E4=0),"",ROUNDUP(C4/E4,-1))</f>
        <v>160</v>
      </c>
      <c r="G4" s="13">
        <f t="shared" ref="G4:G43" si="3">IF(OR(F4="",B4=""),"",B4-F4)</f>
        <v>240</v>
      </c>
    </row>
    <row r="5" spans="1:7" ht="18.75">
      <c r="A5" s="7" t="s">
        <v>21</v>
      </c>
      <c r="B5" s="8">
        <v>500</v>
      </c>
      <c r="C5" s="9">
        <f>IF(A5="","",SUMIFS(レシピ!$F$2:$F$151,レシピ!$A$2:$A$151,A5))</f>
        <v>82.5</v>
      </c>
      <c r="D5" s="10">
        <f t="shared" si="0"/>
        <v>0.16500000000000001</v>
      </c>
      <c r="E5" s="11">
        <f t="shared" si="1"/>
        <v>0.3</v>
      </c>
      <c r="F5" s="12">
        <f t="shared" si="2"/>
        <v>280</v>
      </c>
      <c r="G5" s="13">
        <f t="shared" si="3"/>
        <v>220</v>
      </c>
    </row>
    <row r="6" spans="1:7" ht="18.75">
      <c r="A6" s="7" t="s">
        <v>22</v>
      </c>
      <c r="B6" s="8">
        <v>480</v>
      </c>
      <c r="C6" s="9">
        <f>IF(A6="","",SUMIFS(レシピ!$F$2:$F$151,レシピ!$A$2:$A$151,A6))</f>
        <v>239.05555555555554</v>
      </c>
      <c r="D6" s="10">
        <f t="shared" si="0"/>
        <v>0.4980324074074074</v>
      </c>
      <c r="E6" s="11">
        <f t="shared" si="1"/>
        <v>0.3</v>
      </c>
      <c r="F6" s="12">
        <f t="shared" si="2"/>
        <v>800</v>
      </c>
      <c r="G6" s="13">
        <f t="shared" si="3"/>
        <v>-320</v>
      </c>
    </row>
    <row r="7" spans="1:7" ht="18.75">
      <c r="A7" s="7" t="s">
        <v>23</v>
      </c>
      <c r="B7" s="8">
        <v>380</v>
      </c>
      <c r="C7" s="9">
        <f>IF(A7="","",SUMIFS(レシピ!$F$2:$F$151,レシピ!$A$2:$A$151,A7))</f>
        <v>152.94444444444446</v>
      </c>
      <c r="D7" s="10">
        <f t="shared" si="0"/>
        <v>0.40248538011695911</v>
      </c>
      <c r="E7" s="11">
        <f t="shared" si="1"/>
        <v>0.3</v>
      </c>
      <c r="F7" s="12">
        <f t="shared" si="2"/>
        <v>510</v>
      </c>
      <c r="G7" s="13">
        <f t="shared" si="3"/>
        <v>-130</v>
      </c>
    </row>
    <row r="8" spans="1:7" ht="18.75">
      <c r="A8" s="14"/>
      <c r="B8" s="15"/>
      <c r="C8" s="9" t="str">
        <f>IF(A8="","",SUMIFS(レシピ!$F$2:$F$151,レシピ!$A$2:$A$151,A8))</f>
        <v/>
      </c>
      <c r="D8" s="10" t="str">
        <f t="shared" si="0"/>
        <v/>
      </c>
      <c r="E8" s="11" t="str">
        <f t="shared" si="1"/>
        <v/>
      </c>
      <c r="F8" s="12" t="str">
        <f t="shared" si="2"/>
        <v/>
      </c>
      <c r="G8" s="13" t="str">
        <f t="shared" si="3"/>
        <v/>
      </c>
    </row>
    <row r="9" spans="1:7" ht="18.75">
      <c r="A9" s="14"/>
      <c r="B9" s="15"/>
      <c r="C9" s="9" t="str">
        <f>IF(A9="","",SUMIFS(レシピ!$F$2:$F$151,レシピ!$A$2:$A$151,A9))</f>
        <v/>
      </c>
      <c r="D9" s="10" t="str">
        <f t="shared" si="0"/>
        <v/>
      </c>
      <c r="E9" s="11" t="str">
        <f t="shared" si="1"/>
        <v/>
      </c>
      <c r="F9" s="12" t="str">
        <f t="shared" si="2"/>
        <v/>
      </c>
      <c r="G9" s="13" t="str">
        <f t="shared" si="3"/>
        <v/>
      </c>
    </row>
    <row r="10" spans="1:7" ht="18.75">
      <c r="A10" s="14"/>
      <c r="B10" s="15"/>
      <c r="C10" s="9" t="str">
        <f>IF(A10="","",SUMIFS(レシピ!$F$2:$F$151,レシピ!$A$2:$A$151,A10))</f>
        <v/>
      </c>
      <c r="D10" s="10" t="str">
        <f t="shared" si="0"/>
        <v/>
      </c>
      <c r="E10" s="11" t="str">
        <f t="shared" si="1"/>
        <v/>
      </c>
      <c r="F10" s="12" t="str">
        <f t="shared" si="2"/>
        <v/>
      </c>
      <c r="G10" s="13" t="str">
        <f t="shared" si="3"/>
        <v/>
      </c>
    </row>
    <row r="11" spans="1:7" ht="18.75">
      <c r="A11" s="14"/>
      <c r="B11" s="15"/>
      <c r="C11" s="9" t="str">
        <f>IF(A11="","",SUMIFS(レシピ!$F$2:$F$151,レシピ!$A$2:$A$151,A11))</f>
        <v/>
      </c>
      <c r="D11" s="10" t="str">
        <f t="shared" si="0"/>
        <v/>
      </c>
      <c r="E11" s="11" t="str">
        <f t="shared" si="1"/>
        <v/>
      </c>
      <c r="F11" s="12" t="str">
        <f t="shared" si="2"/>
        <v/>
      </c>
      <c r="G11" s="13" t="str">
        <f t="shared" si="3"/>
        <v/>
      </c>
    </row>
    <row r="12" spans="1:7" ht="18.75">
      <c r="A12" s="14"/>
      <c r="B12" s="15"/>
      <c r="C12" s="9" t="str">
        <f>IF(A12="","",SUMIFS(レシピ!$F$2:$F$151,レシピ!$A$2:$A$151,A12))</f>
        <v/>
      </c>
      <c r="D12" s="10" t="str">
        <f t="shared" si="0"/>
        <v/>
      </c>
      <c r="E12" s="11" t="str">
        <f t="shared" si="1"/>
        <v/>
      </c>
      <c r="F12" s="12" t="str">
        <f t="shared" si="2"/>
        <v/>
      </c>
      <c r="G12" s="13" t="str">
        <f t="shared" si="3"/>
        <v/>
      </c>
    </row>
    <row r="13" spans="1:7" ht="18.75">
      <c r="A13" s="14"/>
      <c r="B13" s="15"/>
      <c r="C13" s="9" t="str">
        <f>IF(A13="","",SUMIFS(レシピ!$F$2:$F$151,レシピ!$A$2:$A$151,A13))</f>
        <v/>
      </c>
      <c r="D13" s="10" t="str">
        <f t="shared" si="0"/>
        <v/>
      </c>
      <c r="E13" s="11" t="str">
        <f t="shared" si="1"/>
        <v/>
      </c>
      <c r="F13" s="12" t="str">
        <f t="shared" si="2"/>
        <v/>
      </c>
      <c r="G13" s="13" t="str">
        <f t="shared" si="3"/>
        <v/>
      </c>
    </row>
    <row r="14" spans="1:7" ht="18.75">
      <c r="A14" s="14"/>
      <c r="B14" s="15"/>
      <c r="C14" s="9" t="str">
        <f>IF(A14="","",SUMIFS(レシピ!$F$2:$F$151,レシピ!$A$2:$A$151,A14))</f>
        <v/>
      </c>
      <c r="D14" s="10" t="str">
        <f t="shared" si="0"/>
        <v/>
      </c>
      <c r="E14" s="11" t="str">
        <f t="shared" si="1"/>
        <v/>
      </c>
      <c r="F14" s="12" t="str">
        <f t="shared" si="2"/>
        <v/>
      </c>
      <c r="G14" s="13" t="str">
        <f t="shared" si="3"/>
        <v/>
      </c>
    </row>
    <row r="15" spans="1:7" ht="18.75">
      <c r="A15" s="14"/>
      <c r="B15" s="15"/>
      <c r="C15" s="9" t="str">
        <f>IF(A15="","",SUMIFS(レシピ!$F$2:$F$151,レシピ!$A$2:$A$151,A15))</f>
        <v/>
      </c>
      <c r="D15" s="10" t="str">
        <f t="shared" si="0"/>
        <v/>
      </c>
      <c r="E15" s="11" t="str">
        <f t="shared" si="1"/>
        <v/>
      </c>
      <c r="F15" s="12" t="str">
        <f t="shared" si="2"/>
        <v/>
      </c>
      <c r="G15" s="13" t="str">
        <f t="shared" si="3"/>
        <v/>
      </c>
    </row>
    <row r="16" spans="1:7" ht="18.75">
      <c r="A16" s="14"/>
      <c r="B16" s="15"/>
      <c r="C16" s="9" t="str">
        <f>IF(A16="","",SUMIFS(レシピ!$F$2:$F$151,レシピ!$A$2:$A$151,A16))</f>
        <v/>
      </c>
      <c r="D16" s="10" t="str">
        <f t="shared" si="0"/>
        <v/>
      </c>
      <c r="E16" s="11" t="str">
        <f t="shared" si="1"/>
        <v/>
      </c>
      <c r="F16" s="12" t="str">
        <f t="shared" si="2"/>
        <v/>
      </c>
      <c r="G16" s="13" t="str">
        <f t="shared" si="3"/>
        <v/>
      </c>
    </row>
    <row r="17" spans="1:7" ht="18.75">
      <c r="A17" s="14"/>
      <c r="B17" s="15"/>
      <c r="C17" s="9" t="str">
        <f>IF(A17="","",SUMIFS(レシピ!$F$2:$F$151,レシピ!$A$2:$A$151,A17))</f>
        <v/>
      </c>
      <c r="D17" s="10" t="str">
        <f t="shared" si="0"/>
        <v/>
      </c>
      <c r="E17" s="11" t="str">
        <f t="shared" si="1"/>
        <v/>
      </c>
      <c r="F17" s="12" t="str">
        <f t="shared" si="2"/>
        <v/>
      </c>
      <c r="G17" s="13" t="str">
        <f t="shared" si="3"/>
        <v/>
      </c>
    </row>
    <row r="18" spans="1:7" ht="18.75">
      <c r="A18" s="14"/>
      <c r="B18" s="15"/>
      <c r="C18" s="9" t="str">
        <f>IF(A18="","",SUMIFS(レシピ!$F$2:$F$151,レシピ!$A$2:$A$151,A18))</f>
        <v/>
      </c>
      <c r="D18" s="10" t="str">
        <f t="shared" si="0"/>
        <v/>
      </c>
      <c r="E18" s="11" t="str">
        <f t="shared" si="1"/>
        <v/>
      </c>
      <c r="F18" s="12" t="str">
        <f t="shared" si="2"/>
        <v/>
      </c>
      <c r="G18" s="13" t="str">
        <f t="shared" si="3"/>
        <v/>
      </c>
    </row>
    <row r="19" spans="1:7" ht="18.75">
      <c r="A19" s="14"/>
      <c r="B19" s="15"/>
      <c r="C19" s="9" t="str">
        <f>IF(A19="","",SUMIFS(レシピ!$F$2:$F$151,レシピ!$A$2:$A$151,A19))</f>
        <v/>
      </c>
      <c r="D19" s="10" t="str">
        <f t="shared" si="0"/>
        <v/>
      </c>
      <c r="E19" s="11" t="str">
        <f t="shared" si="1"/>
        <v/>
      </c>
      <c r="F19" s="12" t="str">
        <f t="shared" si="2"/>
        <v/>
      </c>
      <c r="G19" s="13" t="str">
        <f t="shared" si="3"/>
        <v/>
      </c>
    </row>
    <row r="20" spans="1:7" ht="18.75">
      <c r="A20" s="14"/>
      <c r="B20" s="15"/>
      <c r="C20" s="9" t="str">
        <f>IF(A20="","",SUMIFS(レシピ!$F$2:$F$151,レシピ!$A$2:$A$151,A20))</f>
        <v/>
      </c>
      <c r="D20" s="10" t="str">
        <f t="shared" si="0"/>
        <v/>
      </c>
      <c r="E20" s="11" t="str">
        <f t="shared" si="1"/>
        <v/>
      </c>
      <c r="F20" s="12" t="str">
        <f t="shared" si="2"/>
        <v/>
      </c>
      <c r="G20" s="13" t="str">
        <f t="shared" si="3"/>
        <v/>
      </c>
    </row>
    <row r="21" spans="1:7" ht="18.75">
      <c r="A21" s="14"/>
      <c r="B21" s="15"/>
      <c r="C21" s="9" t="str">
        <f>IF(A21="","",SUMIFS(レシピ!$F$2:$F$151,レシピ!$A$2:$A$151,A21))</f>
        <v/>
      </c>
      <c r="D21" s="10" t="str">
        <f t="shared" si="0"/>
        <v/>
      </c>
      <c r="E21" s="11" t="str">
        <f t="shared" si="1"/>
        <v/>
      </c>
      <c r="F21" s="12" t="str">
        <f t="shared" si="2"/>
        <v/>
      </c>
      <c r="G21" s="13" t="str">
        <f t="shared" si="3"/>
        <v/>
      </c>
    </row>
    <row r="22" spans="1:7" ht="18.75">
      <c r="A22" s="14"/>
      <c r="B22" s="15"/>
      <c r="C22" s="9" t="str">
        <f>IF(A22="","",SUMIFS(レシピ!$F$2:$F$151,レシピ!$A$2:$A$151,A22))</f>
        <v/>
      </c>
      <c r="D22" s="10" t="str">
        <f t="shared" si="0"/>
        <v/>
      </c>
      <c r="E22" s="11" t="str">
        <f t="shared" si="1"/>
        <v/>
      </c>
      <c r="F22" s="12" t="str">
        <f t="shared" si="2"/>
        <v/>
      </c>
      <c r="G22" s="13" t="str">
        <f t="shared" si="3"/>
        <v/>
      </c>
    </row>
    <row r="23" spans="1:7" ht="18.75">
      <c r="A23" s="14"/>
      <c r="B23" s="15"/>
      <c r="C23" s="9" t="str">
        <f>IF(A23="","",SUMIFS(レシピ!$F$2:$F$151,レシピ!$A$2:$A$151,A23))</f>
        <v/>
      </c>
      <c r="D23" s="10" t="str">
        <f t="shared" si="0"/>
        <v/>
      </c>
      <c r="E23" s="11" t="str">
        <f t="shared" si="1"/>
        <v/>
      </c>
      <c r="F23" s="12" t="str">
        <f t="shared" si="2"/>
        <v/>
      </c>
      <c r="G23" s="13" t="str">
        <f t="shared" si="3"/>
        <v/>
      </c>
    </row>
    <row r="24" spans="1:7" ht="18.75">
      <c r="A24" s="14"/>
      <c r="B24" s="15"/>
      <c r="C24" s="9" t="str">
        <f>IF(A24="","",SUMIFS(レシピ!$F$2:$F$151,レシピ!$A$2:$A$151,A24))</f>
        <v/>
      </c>
      <c r="D24" s="10" t="str">
        <f t="shared" si="0"/>
        <v/>
      </c>
      <c r="E24" s="11" t="str">
        <f t="shared" si="1"/>
        <v/>
      </c>
      <c r="F24" s="12" t="str">
        <f t="shared" si="2"/>
        <v/>
      </c>
      <c r="G24" s="13" t="str">
        <f t="shared" si="3"/>
        <v/>
      </c>
    </row>
    <row r="25" spans="1:7" ht="18.75">
      <c r="A25" s="14"/>
      <c r="B25" s="15"/>
      <c r="C25" s="9" t="str">
        <f>IF(A25="","",SUMIFS(レシピ!$F$2:$F$151,レシピ!$A$2:$A$151,A25))</f>
        <v/>
      </c>
      <c r="D25" s="10" t="str">
        <f t="shared" si="0"/>
        <v/>
      </c>
      <c r="E25" s="11" t="str">
        <f t="shared" si="1"/>
        <v/>
      </c>
      <c r="F25" s="12" t="str">
        <f t="shared" si="2"/>
        <v/>
      </c>
      <c r="G25" s="13" t="str">
        <f t="shared" si="3"/>
        <v/>
      </c>
    </row>
    <row r="26" spans="1:7" ht="18.75">
      <c r="A26" s="14"/>
      <c r="B26" s="15"/>
      <c r="C26" s="9" t="str">
        <f>IF(A26="","",SUMIFS(レシピ!$F$2:$F$151,レシピ!$A$2:$A$151,A26))</f>
        <v/>
      </c>
      <c r="D26" s="10" t="str">
        <f t="shared" si="0"/>
        <v/>
      </c>
      <c r="E26" s="11" t="str">
        <f t="shared" si="1"/>
        <v/>
      </c>
      <c r="F26" s="12" t="str">
        <f t="shared" si="2"/>
        <v/>
      </c>
      <c r="G26" s="13" t="str">
        <f t="shared" si="3"/>
        <v/>
      </c>
    </row>
    <row r="27" spans="1:7" ht="18.75">
      <c r="A27" s="14"/>
      <c r="B27" s="15"/>
      <c r="C27" s="9" t="str">
        <f>IF(A27="","",SUMIFS(レシピ!$F$2:$F$151,レシピ!$A$2:$A$151,A27))</f>
        <v/>
      </c>
      <c r="D27" s="10" t="str">
        <f t="shared" si="0"/>
        <v/>
      </c>
      <c r="E27" s="11" t="str">
        <f t="shared" si="1"/>
        <v/>
      </c>
      <c r="F27" s="12" t="str">
        <f t="shared" si="2"/>
        <v/>
      </c>
      <c r="G27" s="13" t="str">
        <f t="shared" si="3"/>
        <v/>
      </c>
    </row>
    <row r="28" spans="1:7" ht="18.75">
      <c r="A28" s="14"/>
      <c r="B28" s="15"/>
      <c r="C28" s="9" t="str">
        <f>IF(A28="","",SUMIFS(レシピ!$F$2:$F$151,レシピ!$A$2:$A$151,A28))</f>
        <v/>
      </c>
      <c r="D28" s="10" t="str">
        <f t="shared" si="0"/>
        <v/>
      </c>
      <c r="E28" s="11" t="str">
        <f t="shared" si="1"/>
        <v/>
      </c>
      <c r="F28" s="12" t="str">
        <f t="shared" si="2"/>
        <v/>
      </c>
      <c r="G28" s="13" t="str">
        <f t="shared" si="3"/>
        <v/>
      </c>
    </row>
    <row r="29" spans="1:7" ht="18.75">
      <c r="A29" s="14"/>
      <c r="B29" s="15"/>
      <c r="C29" s="9" t="str">
        <f>IF(A29="","",SUMIFS(レシピ!$F$2:$F$151,レシピ!$A$2:$A$151,A29))</f>
        <v/>
      </c>
      <c r="D29" s="10" t="str">
        <f t="shared" si="0"/>
        <v/>
      </c>
      <c r="E29" s="11" t="str">
        <f t="shared" si="1"/>
        <v/>
      </c>
      <c r="F29" s="12" t="str">
        <f t="shared" si="2"/>
        <v/>
      </c>
      <c r="G29" s="13" t="str">
        <f t="shared" si="3"/>
        <v/>
      </c>
    </row>
    <row r="30" spans="1:7" ht="18.75">
      <c r="A30" s="14"/>
      <c r="B30" s="15"/>
      <c r="C30" s="9" t="str">
        <f>IF(A30="","",SUMIFS(レシピ!$F$2:$F$151,レシピ!$A$2:$A$151,A30))</f>
        <v/>
      </c>
      <c r="D30" s="10" t="str">
        <f t="shared" si="0"/>
        <v/>
      </c>
      <c r="E30" s="11" t="str">
        <f t="shared" si="1"/>
        <v/>
      </c>
      <c r="F30" s="12" t="str">
        <f t="shared" si="2"/>
        <v/>
      </c>
      <c r="G30" s="13" t="str">
        <f t="shared" si="3"/>
        <v/>
      </c>
    </row>
    <row r="31" spans="1:7" ht="18.75">
      <c r="A31" s="14"/>
      <c r="B31" s="15"/>
      <c r="C31" s="9" t="str">
        <f>IF(A31="","",SUMIFS(レシピ!$F$2:$F$151,レシピ!$A$2:$A$151,A31))</f>
        <v/>
      </c>
      <c r="D31" s="10" t="str">
        <f t="shared" si="0"/>
        <v/>
      </c>
      <c r="E31" s="11" t="str">
        <f t="shared" si="1"/>
        <v/>
      </c>
      <c r="F31" s="12" t="str">
        <f t="shared" si="2"/>
        <v/>
      </c>
      <c r="G31" s="13" t="str">
        <f t="shared" si="3"/>
        <v/>
      </c>
    </row>
    <row r="32" spans="1:7" ht="18.75">
      <c r="A32" s="14"/>
      <c r="B32" s="15"/>
      <c r="C32" s="9" t="str">
        <f>IF(A32="","",SUMIFS(レシピ!$F$2:$F$151,レシピ!$A$2:$A$151,A32))</f>
        <v/>
      </c>
      <c r="D32" s="10" t="str">
        <f t="shared" si="0"/>
        <v/>
      </c>
      <c r="E32" s="11" t="str">
        <f t="shared" si="1"/>
        <v/>
      </c>
      <c r="F32" s="12" t="str">
        <f t="shared" si="2"/>
        <v/>
      </c>
      <c r="G32" s="13" t="str">
        <f t="shared" si="3"/>
        <v/>
      </c>
    </row>
    <row r="33" spans="1:7" ht="18.75">
      <c r="A33" s="14"/>
      <c r="B33" s="15"/>
      <c r="C33" s="9" t="str">
        <f>IF(A33="","",SUMIFS(レシピ!$F$2:$F$151,レシピ!$A$2:$A$151,A33))</f>
        <v/>
      </c>
      <c r="D33" s="10" t="str">
        <f t="shared" si="0"/>
        <v/>
      </c>
      <c r="E33" s="11" t="str">
        <f t="shared" si="1"/>
        <v/>
      </c>
      <c r="F33" s="12" t="str">
        <f t="shared" si="2"/>
        <v/>
      </c>
      <c r="G33" s="13" t="str">
        <f t="shared" si="3"/>
        <v/>
      </c>
    </row>
    <row r="34" spans="1:7" ht="18.75">
      <c r="A34" s="14"/>
      <c r="B34" s="15"/>
      <c r="C34" s="9" t="str">
        <f>IF(A34="","",SUMIFS(レシピ!$F$2:$F$151,レシピ!$A$2:$A$151,A34))</f>
        <v/>
      </c>
      <c r="D34" s="10" t="str">
        <f t="shared" si="0"/>
        <v/>
      </c>
      <c r="E34" s="11" t="str">
        <f t="shared" si="1"/>
        <v/>
      </c>
      <c r="F34" s="12" t="str">
        <f t="shared" si="2"/>
        <v/>
      </c>
      <c r="G34" s="13" t="str">
        <f t="shared" si="3"/>
        <v/>
      </c>
    </row>
    <row r="35" spans="1:7" ht="18.75">
      <c r="A35" s="14"/>
      <c r="B35" s="15"/>
      <c r="C35" s="9" t="str">
        <f>IF(A35="","",SUMIFS(レシピ!$F$2:$F$151,レシピ!$A$2:$A$151,A35))</f>
        <v/>
      </c>
      <c r="D35" s="10" t="str">
        <f t="shared" si="0"/>
        <v/>
      </c>
      <c r="E35" s="11" t="str">
        <f t="shared" si="1"/>
        <v/>
      </c>
      <c r="F35" s="12" t="str">
        <f t="shared" si="2"/>
        <v/>
      </c>
      <c r="G35" s="13" t="str">
        <f t="shared" si="3"/>
        <v/>
      </c>
    </row>
    <row r="36" spans="1:7" ht="18.75">
      <c r="A36" s="14"/>
      <c r="B36" s="15"/>
      <c r="C36" s="9" t="str">
        <f>IF(A36="","",SUMIFS(レシピ!$F$2:$F$151,レシピ!$A$2:$A$151,A36))</f>
        <v/>
      </c>
      <c r="D36" s="10" t="str">
        <f t="shared" si="0"/>
        <v/>
      </c>
      <c r="E36" s="11" t="str">
        <f t="shared" si="1"/>
        <v/>
      </c>
      <c r="F36" s="12" t="str">
        <f t="shared" si="2"/>
        <v/>
      </c>
      <c r="G36" s="13" t="str">
        <f t="shared" si="3"/>
        <v/>
      </c>
    </row>
    <row r="37" spans="1:7" ht="18.75">
      <c r="A37" s="14"/>
      <c r="B37" s="15"/>
      <c r="C37" s="9" t="str">
        <f>IF(A37="","",SUMIFS(レシピ!$F$2:$F$151,レシピ!$A$2:$A$151,A37))</f>
        <v/>
      </c>
      <c r="D37" s="10" t="str">
        <f t="shared" si="0"/>
        <v/>
      </c>
      <c r="E37" s="11" t="str">
        <f t="shared" si="1"/>
        <v/>
      </c>
      <c r="F37" s="12" t="str">
        <f t="shared" si="2"/>
        <v/>
      </c>
      <c r="G37" s="13" t="str">
        <f t="shared" si="3"/>
        <v/>
      </c>
    </row>
    <row r="38" spans="1:7" ht="18.75">
      <c r="A38" s="14"/>
      <c r="B38" s="15"/>
      <c r="C38" s="9" t="str">
        <f>IF(A38="","",SUMIFS(レシピ!$F$2:$F$151,レシピ!$A$2:$A$151,A38))</f>
        <v/>
      </c>
      <c r="D38" s="10" t="str">
        <f t="shared" si="0"/>
        <v/>
      </c>
      <c r="E38" s="11" t="str">
        <f t="shared" si="1"/>
        <v/>
      </c>
      <c r="F38" s="12" t="str">
        <f t="shared" si="2"/>
        <v/>
      </c>
      <c r="G38" s="13" t="str">
        <f t="shared" si="3"/>
        <v/>
      </c>
    </row>
    <row r="39" spans="1:7" ht="18.75">
      <c r="A39" s="14"/>
      <c r="B39" s="15"/>
      <c r="C39" s="9" t="str">
        <f>IF(A39="","",SUMIFS(レシピ!$F$2:$F$151,レシピ!$A$2:$A$151,A39))</f>
        <v/>
      </c>
      <c r="D39" s="10" t="str">
        <f t="shared" si="0"/>
        <v/>
      </c>
      <c r="E39" s="11" t="str">
        <f t="shared" si="1"/>
        <v/>
      </c>
      <c r="F39" s="12" t="str">
        <f t="shared" si="2"/>
        <v/>
      </c>
      <c r="G39" s="13" t="str">
        <f t="shared" si="3"/>
        <v/>
      </c>
    </row>
    <row r="40" spans="1:7" ht="18.75">
      <c r="A40" s="14"/>
      <c r="B40" s="15"/>
      <c r="C40" s="9" t="str">
        <f>IF(A40="","",SUMIFS(レシピ!$F$2:$F$151,レシピ!$A$2:$A$151,A40))</f>
        <v/>
      </c>
      <c r="D40" s="10" t="str">
        <f t="shared" si="0"/>
        <v/>
      </c>
      <c r="E40" s="11" t="str">
        <f t="shared" si="1"/>
        <v/>
      </c>
      <c r="F40" s="12" t="str">
        <f t="shared" si="2"/>
        <v/>
      </c>
      <c r="G40" s="13" t="str">
        <f t="shared" si="3"/>
        <v/>
      </c>
    </row>
    <row r="41" spans="1:7" ht="18.75">
      <c r="A41" s="14"/>
      <c r="B41" s="15"/>
      <c r="C41" s="9" t="str">
        <f>IF(A41="","",SUMIFS(レシピ!$F$2:$F$151,レシピ!$A$2:$A$151,A41))</f>
        <v/>
      </c>
      <c r="D41" s="10" t="str">
        <f t="shared" si="0"/>
        <v/>
      </c>
      <c r="E41" s="11" t="str">
        <f t="shared" si="1"/>
        <v/>
      </c>
      <c r="F41" s="12" t="str">
        <f t="shared" si="2"/>
        <v/>
      </c>
      <c r="G41" s="13" t="str">
        <f t="shared" si="3"/>
        <v/>
      </c>
    </row>
    <row r="42" spans="1:7" ht="18.75">
      <c r="A42" s="14"/>
      <c r="B42" s="15"/>
      <c r="C42" s="9" t="str">
        <f>IF(A42="","",SUMIFS(レシピ!$F$2:$F$151,レシピ!$A$2:$A$151,A42))</f>
        <v/>
      </c>
      <c r="D42" s="10" t="str">
        <f t="shared" si="0"/>
        <v/>
      </c>
      <c r="E42" s="11" t="str">
        <f t="shared" si="1"/>
        <v/>
      </c>
      <c r="F42" s="12" t="str">
        <f t="shared" si="2"/>
        <v/>
      </c>
      <c r="G42" s="13" t="str">
        <f t="shared" si="3"/>
        <v/>
      </c>
    </row>
    <row r="43" spans="1:7" ht="18.75">
      <c r="A43" s="14"/>
      <c r="B43" s="15"/>
      <c r="C43" s="9" t="str">
        <f>IF(A43="","",SUMIFS(レシピ!$F$2:$F$151,レシピ!$A$2:$A$151,A43))</f>
        <v/>
      </c>
      <c r="D43" s="10" t="str">
        <f t="shared" si="0"/>
        <v/>
      </c>
      <c r="E43" s="11" t="str">
        <f t="shared" si="1"/>
        <v/>
      </c>
      <c r="F43" s="12" t="str">
        <f t="shared" si="2"/>
        <v/>
      </c>
      <c r="G43" s="13" t="str">
        <f t="shared" si="3"/>
        <v/>
      </c>
    </row>
  </sheetData>
  <phoneticPr fontId="8"/>
  <conditionalFormatting sqref="D4:D43">
    <cfRule type="expression" dxfId="1" priority="1">
      <formula>AND(ISNUMBER(D4),ISNUMBER(E4),D4&gt;E4)</formula>
    </cfRule>
    <cfRule type="expression" dxfId="0" priority="2">
      <formula>AND(ISNUMBER(D4),ISNUMBER(E4),D4&lt;=E4)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61"/>
  <sheetViews>
    <sheetView workbookViewId="0">
      <pane ySplit="1" topLeftCell="A2" activePane="bottomLeft" state="frozen"/>
      <selection pane="bottomLeft"/>
    </sheetView>
  </sheetViews>
  <sheetFormatPr defaultRowHeight="13.5"/>
  <cols>
    <col min="1" max="1" width="22" customWidth="1"/>
    <col min="2" max="2" width="18" customWidth="1"/>
    <col min="3" max="3" width="12" customWidth="1"/>
    <col min="4" max="4" width="8" customWidth="1"/>
    <col min="5" max="5" width="16" customWidth="1"/>
    <col min="6" max="6" width="36" customWidth="1"/>
  </cols>
  <sheetData>
    <row r="1" spans="1:6" ht="37.5">
      <c r="A1" s="6" t="s">
        <v>24</v>
      </c>
      <c r="B1" s="6" t="s">
        <v>25</v>
      </c>
      <c r="C1" s="6" t="s">
        <v>26</v>
      </c>
      <c r="D1" s="6" t="s">
        <v>27</v>
      </c>
      <c r="E1" s="6" t="s">
        <v>28</v>
      </c>
      <c r="F1" s="6" t="s">
        <v>29</v>
      </c>
    </row>
    <row r="2" spans="1:6" ht="18.75">
      <c r="A2" s="7" t="s">
        <v>30</v>
      </c>
      <c r="B2" s="8">
        <v>2400</v>
      </c>
      <c r="C2" s="16">
        <v>1000</v>
      </c>
      <c r="D2" s="7" t="s">
        <v>31</v>
      </c>
      <c r="E2" s="17">
        <f t="shared" ref="E2:E33" si="0">IF(OR(B2="",C2="",C2=0),"",B2/C2)</f>
        <v>2.4</v>
      </c>
      <c r="F2" s="7" t="s">
        <v>32</v>
      </c>
    </row>
    <row r="3" spans="1:6" ht="18.75">
      <c r="A3" s="7" t="s">
        <v>33</v>
      </c>
      <c r="B3" s="8">
        <v>230</v>
      </c>
      <c r="C3" s="16">
        <v>1000</v>
      </c>
      <c r="D3" s="7" t="s">
        <v>34</v>
      </c>
      <c r="E3" s="17">
        <f t="shared" si="0"/>
        <v>0.23</v>
      </c>
      <c r="F3" s="14"/>
    </row>
    <row r="4" spans="1:6" ht="18.75">
      <c r="A4" s="7" t="s">
        <v>35</v>
      </c>
      <c r="B4" s="8">
        <v>250</v>
      </c>
      <c r="C4" s="16">
        <v>1000</v>
      </c>
      <c r="D4" s="7" t="s">
        <v>31</v>
      </c>
      <c r="E4" s="17">
        <f t="shared" si="0"/>
        <v>0.25</v>
      </c>
      <c r="F4" s="14"/>
    </row>
    <row r="5" spans="1:6" ht="18.75">
      <c r="A5" s="7" t="s">
        <v>36</v>
      </c>
      <c r="B5" s="8">
        <v>300</v>
      </c>
      <c r="C5" s="16">
        <v>1000</v>
      </c>
      <c r="D5" s="7" t="s">
        <v>31</v>
      </c>
      <c r="E5" s="17">
        <f t="shared" si="0"/>
        <v>0.3</v>
      </c>
      <c r="F5" s="14"/>
    </row>
    <row r="6" spans="1:6" ht="18.75">
      <c r="A6" s="7" t="s">
        <v>37</v>
      </c>
      <c r="B6" s="8">
        <v>1100</v>
      </c>
      <c r="C6" s="16">
        <v>450</v>
      </c>
      <c r="D6" s="7" t="s">
        <v>31</v>
      </c>
      <c r="E6" s="17">
        <f t="shared" si="0"/>
        <v>2.4444444444444446</v>
      </c>
      <c r="F6" s="14"/>
    </row>
    <row r="7" spans="1:6" ht="18.75">
      <c r="A7" s="7" t="s">
        <v>38</v>
      </c>
      <c r="B7" s="8">
        <v>300</v>
      </c>
      <c r="C7" s="16">
        <v>10</v>
      </c>
      <c r="D7" s="7" t="s">
        <v>39</v>
      </c>
      <c r="E7" s="17">
        <f t="shared" si="0"/>
        <v>30</v>
      </c>
      <c r="F7" s="14"/>
    </row>
    <row r="8" spans="1:6" ht="18.75">
      <c r="A8" s="7" t="s">
        <v>40</v>
      </c>
      <c r="B8" s="8">
        <v>450</v>
      </c>
      <c r="C8" s="16">
        <v>200</v>
      </c>
      <c r="D8" s="7" t="s">
        <v>34</v>
      </c>
      <c r="E8" s="17">
        <f t="shared" si="0"/>
        <v>2.25</v>
      </c>
      <c r="F8" s="14"/>
    </row>
    <row r="9" spans="1:6" ht="18.75">
      <c r="A9" s="7" t="s">
        <v>41</v>
      </c>
      <c r="B9" s="8">
        <v>900</v>
      </c>
      <c r="C9" s="16">
        <v>300</v>
      </c>
      <c r="D9" s="7" t="s">
        <v>31</v>
      </c>
      <c r="E9" s="17">
        <f t="shared" si="0"/>
        <v>3</v>
      </c>
      <c r="F9" s="14"/>
    </row>
    <row r="10" spans="1:6" ht="18.75">
      <c r="A10" s="7" t="s">
        <v>42</v>
      </c>
      <c r="B10" s="8">
        <v>600</v>
      </c>
      <c r="C10" s="16">
        <v>50</v>
      </c>
      <c r="D10" s="7" t="s">
        <v>39</v>
      </c>
      <c r="E10" s="17">
        <f t="shared" si="0"/>
        <v>12</v>
      </c>
      <c r="F10" s="14"/>
    </row>
    <row r="11" spans="1:6" ht="18.75">
      <c r="A11" s="7" t="s">
        <v>43</v>
      </c>
      <c r="B11" s="8">
        <v>380</v>
      </c>
      <c r="C11" s="16">
        <v>1000</v>
      </c>
      <c r="D11" s="7" t="s">
        <v>31</v>
      </c>
      <c r="E11" s="17">
        <f t="shared" si="0"/>
        <v>0.38</v>
      </c>
      <c r="F11" s="14"/>
    </row>
    <row r="12" spans="1:6" ht="18.75">
      <c r="A12" s="7" t="s">
        <v>44</v>
      </c>
      <c r="B12" s="8">
        <v>600</v>
      </c>
      <c r="C12" s="16">
        <v>300</v>
      </c>
      <c r="D12" s="7" t="s">
        <v>31</v>
      </c>
      <c r="E12" s="17">
        <f t="shared" si="0"/>
        <v>2</v>
      </c>
      <c r="F12" s="14"/>
    </row>
    <row r="13" spans="1:6" ht="18.75">
      <c r="A13" s="7" t="s">
        <v>45</v>
      </c>
      <c r="B13" s="8">
        <v>150</v>
      </c>
      <c r="C13" s="16">
        <v>1000</v>
      </c>
      <c r="D13" s="7" t="s">
        <v>31</v>
      </c>
      <c r="E13" s="17">
        <f t="shared" si="0"/>
        <v>0.15</v>
      </c>
      <c r="F13" s="14"/>
    </row>
    <row r="14" spans="1:6" ht="18.75">
      <c r="A14" s="14"/>
      <c r="B14" s="15"/>
      <c r="C14" s="18"/>
      <c r="D14" s="14"/>
      <c r="E14" s="17" t="str">
        <f t="shared" si="0"/>
        <v/>
      </c>
      <c r="F14" s="14"/>
    </row>
    <row r="15" spans="1:6" ht="18.75">
      <c r="A15" s="14"/>
      <c r="B15" s="15"/>
      <c r="C15" s="18"/>
      <c r="D15" s="14"/>
      <c r="E15" s="17" t="str">
        <f t="shared" si="0"/>
        <v/>
      </c>
      <c r="F15" s="14"/>
    </row>
    <row r="16" spans="1:6" ht="18.75">
      <c r="A16" s="14"/>
      <c r="B16" s="15"/>
      <c r="C16" s="18"/>
      <c r="D16" s="14"/>
      <c r="E16" s="17" t="str">
        <f t="shared" si="0"/>
        <v/>
      </c>
      <c r="F16" s="14"/>
    </row>
    <row r="17" spans="1:6" ht="18.75">
      <c r="A17" s="14"/>
      <c r="B17" s="15"/>
      <c r="C17" s="18"/>
      <c r="D17" s="14"/>
      <c r="E17" s="17" t="str">
        <f t="shared" si="0"/>
        <v/>
      </c>
      <c r="F17" s="14"/>
    </row>
    <row r="18" spans="1:6" ht="18.75">
      <c r="A18" s="14"/>
      <c r="B18" s="15"/>
      <c r="C18" s="18"/>
      <c r="D18" s="14"/>
      <c r="E18" s="17" t="str">
        <f t="shared" si="0"/>
        <v/>
      </c>
      <c r="F18" s="14"/>
    </row>
    <row r="19" spans="1:6" ht="18.75">
      <c r="A19" s="14"/>
      <c r="B19" s="15"/>
      <c r="C19" s="18"/>
      <c r="D19" s="14"/>
      <c r="E19" s="17" t="str">
        <f t="shared" si="0"/>
        <v/>
      </c>
      <c r="F19" s="14"/>
    </row>
    <row r="20" spans="1:6" ht="18.75">
      <c r="A20" s="14"/>
      <c r="B20" s="15"/>
      <c r="C20" s="18"/>
      <c r="D20" s="14"/>
      <c r="E20" s="17" t="str">
        <f t="shared" si="0"/>
        <v/>
      </c>
      <c r="F20" s="14"/>
    </row>
    <row r="21" spans="1:6" ht="18.75">
      <c r="A21" s="14"/>
      <c r="B21" s="15"/>
      <c r="C21" s="18"/>
      <c r="D21" s="14"/>
      <c r="E21" s="17" t="str">
        <f t="shared" si="0"/>
        <v/>
      </c>
      <c r="F21" s="14"/>
    </row>
    <row r="22" spans="1:6" ht="18.75">
      <c r="A22" s="14"/>
      <c r="B22" s="15"/>
      <c r="C22" s="18"/>
      <c r="D22" s="14"/>
      <c r="E22" s="17" t="str">
        <f t="shared" si="0"/>
        <v/>
      </c>
      <c r="F22" s="14"/>
    </row>
    <row r="23" spans="1:6" ht="18.75">
      <c r="A23" s="14"/>
      <c r="B23" s="15"/>
      <c r="C23" s="18"/>
      <c r="D23" s="14"/>
      <c r="E23" s="17" t="str">
        <f t="shared" si="0"/>
        <v/>
      </c>
      <c r="F23" s="14"/>
    </row>
    <row r="24" spans="1:6" ht="18.75">
      <c r="A24" s="14"/>
      <c r="B24" s="15"/>
      <c r="C24" s="18"/>
      <c r="D24" s="14"/>
      <c r="E24" s="17" t="str">
        <f t="shared" si="0"/>
        <v/>
      </c>
      <c r="F24" s="14"/>
    </row>
    <row r="25" spans="1:6" ht="18.75">
      <c r="A25" s="14"/>
      <c r="B25" s="15"/>
      <c r="C25" s="18"/>
      <c r="D25" s="14"/>
      <c r="E25" s="17" t="str">
        <f t="shared" si="0"/>
        <v/>
      </c>
      <c r="F25" s="14"/>
    </row>
    <row r="26" spans="1:6" ht="18.75">
      <c r="A26" s="14"/>
      <c r="B26" s="15"/>
      <c r="C26" s="18"/>
      <c r="D26" s="14"/>
      <c r="E26" s="17" t="str">
        <f t="shared" si="0"/>
        <v/>
      </c>
      <c r="F26" s="14"/>
    </row>
    <row r="27" spans="1:6" ht="18.75">
      <c r="A27" s="14"/>
      <c r="B27" s="15"/>
      <c r="C27" s="18"/>
      <c r="D27" s="14"/>
      <c r="E27" s="17" t="str">
        <f t="shared" si="0"/>
        <v/>
      </c>
      <c r="F27" s="14"/>
    </row>
    <row r="28" spans="1:6" ht="18.75">
      <c r="A28" s="14"/>
      <c r="B28" s="15"/>
      <c r="C28" s="18"/>
      <c r="D28" s="14"/>
      <c r="E28" s="17" t="str">
        <f t="shared" si="0"/>
        <v/>
      </c>
      <c r="F28" s="14"/>
    </row>
    <row r="29" spans="1:6" ht="18.75">
      <c r="A29" s="14"/>
      <c r="B29" s="15"/>
      <c r="C29" s="18"/>
      <c r="D29" s="14"/>
      <c r="E29" s="17" t="str">
        <f t="shared" si="0"/>
        <v/>
      </c>
      <c r="F29" s="14"/>
    </row>
    <row r="30" spans="1:6" ht="18.75">
      <c r="A30" s="14"/>
      <c r="B30" s="15"/>
      <c r="C30" s="18"/>
      <c r="D30" s="14"/>
      <c r="E30" s="17" t="str">
        <f t="shared" si="0"/>
        <v/>
      </c>
      <c r="F30" s="14"/>
    </row>
    <row r="31" spans="1:6" ht="18.75">
      <c r="A31" s="14"/>
      <c r="B31" s="15"/>
      <c r="C31" s="18"/>
      <c r="D31" s="14"/>
      <c r="E31" s="17" t="str">
        <f t="shared" si="0"/>
        <v/>
      </c>
      <c r="F31" s="14"/>
    </row>
    <row r="32" spans="1:6" ht="18.75">
      <c r="A32" s="14"/>
      <c r="B32" s="15"/>
      <c r="C32" s="18"/>
      <c r="D32" s="14"/>
      <c r="E32" s="17" t="str">
        <f t="shared" si="0"/>
        <v/>
      </c>
      <c r="F32" s="14"/>
    </row>
    <row r="33" spans="1:6" ht="18.75">
      <c r="A33" s="14"/>
      <c r="B33" s="15"/>
      <c r="C33" s="18"/>
      <c r="D33" s="14"/>
      <c r="E33" s="17" t="str">
        <f t="shared" si="0"/>
        <v/>
      </c>
      <c r="F33" s="14"/>
    </row>
    <row r="34" spans="1:6" ht="18.75">
      <c r="A34" s="14"/>
      <c r="B34" s="15"/>
      <c r="C34" s="18"/>
      <c r="D34" s="14"/>
      <c r="E34" s="17" t="str">
        <f t="shared" ref="E34:E61" si="1">IF(OR(B34="",C34="",C34=0),"",B34/C34)</f>
        <v/>
      </c>
      <c r="F34" s="14"/>
    </row>
    <row r="35" spans="1:6" ht="18.75">
      <c r="A35" s="14"/>
      <c r="B35" s="15"/>
      <c r="C35" s="18"/>
      <c r="D35" s="14"/>
      <c r="E35" s="17" t="str">
        <f t="shared" si="1"/>
        <v/>
      </c>
      <c r="F35" s="14"/>
    </row>
    <row r="36" spans="1:6" ht="18.75">
      <c r="A36" s="14"/>
      <c r="B36" s="15"/>
      <c r="C36" s="18"/>
      <c r="D36" s="14"/>
      <c r="E36" s="17" t="str">
        <f t="shared" si="1"/>
        <v/>
      </c>
      <c r="F36" s="14"/>
    </row>
    <row r="37" spans="1:6" ht="18.75">
      <c r="A37" s="14"/>
      <c r="B37" s="15"/>
      <c r="C37" s="18"/>
      <c r="D37" s="14"/>
      <c r="E37" s="17" t="str">
        <f t="shared" si="1"/>
        <v/>
      </c>
      <c r="F37" s="14"/>
    </row>
    <row r="38" spans="1:6" ht="18.75">
      <c r="A38" s="14"/>
      <c r="B38" s="15"/>
      <c r="C38" s="18"/>
      <c r="D38" s="14"/>
      <c r="E38" s="17" t="str">
        <f t="shared" si="1"/>
        <v/>
      </c>
      <c r="F38" s="14"/>
    </row>
    <row r="39" spans="1:6" ht="18.75">
      <c r="A39" s="14"/>
      <c r="B39" s="15"/>
      <c r="C39" s="18"/>
      <c r="D39" s="14"/>
      <c r="E39" s="17" t="str">
        <f t="shared" si="1"/>
        <v/>
      </c>
      <c r="F39" s="14"/>
    </row>
    <row r="40" spans="1:6" ht="18.75">
      <c r="A40" s="14"/>
      <c r="B40" s="15"/>
      <c r="C40" s="18"/>
      <c r="D40" s="14"/>
      <c r="E40" s="17" t="str">
        <f t="shared" si="1"/>
        <v/>
      </c>
      <c r="F40" s="14"/>
    </row>
    <row r="41" spans="1:6" ht="18.75">
      <c r="A41" s="14"/>
      <c r="B41" s="15"/>
      <c r="C41" s="18"/>
      <c r="D41" s="14"/>
      <c r="E41" s="17" t="str">
        <f t="shared" si="1"/>
        <v/>
      </c>
      <c r="F41" s="14"/>
    </row>
    <row r="42" spans="1:6" ht="18.75">
      <c r="A42" s="14"/>
      <c r="B42" s="15"/>
      <c r="C42" s="18"/>
      <c r="D42" s="14"/>
      <c r="E42" s="17" t="str">
        <f t="shared" si="1"/>
        <v/>
      </c>
      <c r="F42" s="14"/>
    </row>
    <row r="43" spans="1:6" ht="18.75">
      <c r="A43" s="14"/>
      <c r="B43" s="15"/>
      <c r="C43" s="18"/>
      <c r="D43" s="14"/>
      <c r="E43" s="17" t="str">
        <f t="shared" si="1"/>
        <v/>
      </c>
      <c r="F43" s="14"/>
    </row>
    <row r="44" spans="1:6" ht="18.75">
      <c r="A44" s="14"/>
      <c r="B44" s="15"/>
      <c r="C44" s="18"/>
      <c r="D44" s="14"/>
      <c r="E44" s="17" t="str">
        <f t="shared" si="1"/>
        <v/>
      </c>
      <c r="F44" s="14"/>
    </row>
    <row r="45" spans="1:6" ht="18.75">
      <c r="A45" s="14"/>
      <c r="B45" s="15"/>
      <c r="C45" s="18"/>
      <c r="D45" s="14"/>
      <c r="E45" s="17" t="str">
        <f t="shared" si="1"/>
        <v/>
      </c>
      <c r="F45" s="14"/>
    </row>
    <row r="46" spans="1:6" ht="18.75">
      <c r="A46" s="14"/>
      <c r="B46" s="15"/>
      <c r="C46" s="18"/>
      <c r="D46" s="14"/>
      <c r="E46" s="17" t="str">
        <f t="shared" si="1"/>
        <v/>
      </c>
      <c r="F46" s="14"/>
    </row>
    <row r="47" spans="1:6" ht="18.75">
      <c r="A47" s="14"/>
      <c r="B47" s="15"/>
      <c r="C47" s="18"/>
      <c r="D47" s="14"/>
      <c r="E47" s="17" t="str">
        <f t="shared" si="1"/>
        <v/>
      </c>
      <c r="F47" s="14"/>
    </row>
    <row r="48" spans="1:6" ht="18.75">
      <c r="A48" s="14"/>
      <c r="B48" s="15"/>
      <c r="C48" s="18"/>
      <c r="D48" s="14"/>
      <c r="E48" s="17" t="str">
        <f t="shared" si="1"/>
        <v/>
      </c>
      <c r="F48" s="14"/>
    </row>
    <row r="49" spans="1:6" ht="18.75">
      <c r="A49" s="14"/>
      <c r="B49" s="15"/>
      <c r="C49" s="18"/>
      <c r="D49" s="14"/>
      <c r="E49" s="17" t="str">
        <f t="shared" si="1"/>
        <v/>
      </c>
      <c r="F49" s="14"/>
    </row>
    <row r="50" spans="1:6" ht="18.75">
      <c r="A50" s="14"/>
      <c r="B50" s="15"/>
      <c r="C50" s="18"/>
      <c r="D50" s="14"/>
      <c r="E50" s="17" t="str">
        <f t="shared" si="1"/>
        <v/>
      </c>
      <c r="F50" s="14"/>
    </row>
    <row r="51" spans="1:6" ht="18.75">
      <c r="A51" s="14"/>
      <c r="B51" s="15"/>
      <c r="C51" s="18"/>
      <c r="D51" s="14"/>
      <c r="E51" s="17" t="str">
        <f t="shared" si="1"/>
        <v/>
      </c>
      <c r="F51" s="14"/>
    </row>
    <row r="52" spans="1:6" ht="18.75">
      <c r="A52" s="14"/>
      <c r="B52" s="15"/>
      <c r="C52" s="18"/>
      <c r="D52" s="14"/>
      <c r="E52" s="17" t="str">
        <f t="shared" si="1"/>
        <v/>
      </c>
      <c r="F52" s="14"/>
    </row>
    <row r="53" spans="1:6" ht="18.75">
      <c r="A53" s="14"/>
      <c r="B53" s="15"/>
      <c r="C53" s="18"/>
      <c r="D53" s="14"/>
      <c r="E53" s="17" t="str">
        <f t="shared" si="1"/>
        <v/>
      </c>
      <c r="F53" s="14"/>
    </row>
    <row r="54" spans="1:6" ht="18.75">
      <c r="A54" s="14"/>
      <c r="B54" s="15"/>
      <c r="C54" s="18"/>
      <c r="D54" s="14"/>
      <c r="E54" s="17" t="str">
        <f t="shared" si="1"/>
        <v/>
      </c>
      <c r="F54" s="14"/>
    </row>
    <row r="55" spans="1:6" ht="18.75">
      <c r="A55" s="14"/>
      <c r="B55" s="15"/>
      <c r="C55" s="18"/>
      <c r="D55" s="14"/>
      <c r="E55" s="17" t="str">
        <f t="shared" si="1"/>
        <v/>
      </c>
      <c r="F55" s="14"/>
    </row>
    <row r="56" spans="1:6" ht="18.75">
      <c r="A56" s="14"/>
      <c r="B56" s="15"/>
      <c r="C56" s="18"/>
      <c r="D56" s="14"/>
      <c r="E56" s="17" t="str">
        <f t="shared" si="1"/>
        <v/>
      </c>
      <c r="F56" s="14"/>
    </row>
    <row r="57" spans="1:6" ht="18.75">
      <c r="A57" s="14"/>
      <c r="B57" s="15"/>
      <c r="C57" s="18"/>
      <c r="D57" s="14"/>
      <c r="E57" s="17" t="str">
        <f t="shared" si="1"/>
        <v/>
      </c>
      <c r="F57" s="14"/>
    </row>
    <row r="58" spans="1:6" ht="18.75">
      <c r="A58" s="14"/>
      <c r="B58" s="15"/>
      <c r="C58" s="18"/>
      <c r="D58" s="14"/>
      <c r="E58" s="17" t="str">
        <f t="shared" si="1"/>
        <v/>
      </c>
      <c r="F58" s="14"/>
    </row>
    <row r="59" spans="1:6" ht="18.75">
      <c r="A59" s="14"/>
      <c r="B59" s="15"/>
      <c r="C59" s="18"/>
      <c r="D59" s="14"/>
      <c r="E59" s="17" t="str">
        <f t="shared" si="1"/>
        <v/>
      </c>
      <c r="F59" s="14"/>
    </row>
    <row r="60" spans="1:6" ht="18.75">
      <c r="A60" s="14"/>
      <c r="B60" s="15"/>
      <c r="C60" s="18"/>
      <c r="D60" s="14"/>
      <c r="E60" s="17" t="str">
        <f t="shared" si="1"/>
        <v/>
      </c>
      <c r="F60" s="14"/>
    </row>
    <row r="61" spans="1:6" ht="18.75">
      <c r="A61" s="14"/>
      <c r="B61" s="15"/>
      <c r="C61" s="18"/>
      <c r="D61" s="14"/>
      <c r="E61" s="17" t="str">
        <f t="shared" si="1"/>
        <v/>
      </c>
      <c r="F61" s="14"/>
    </row>
  </sheetData>
  <phoneticPr fontId="8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51"/>
  <sheetViews>
    <sheetView workbookViewId="0">
      <pane ySplit="1" topLeftCell="A2" activePane="bottomLeft" state="frozen"/>
      <selection pane="bottomLeft"/>
    </sheetView>
  </sheetViews>
  <sheetFormatPr defaultRowHeight="13.5"/>
  <cols>
    <col min="1" max="1" width="32" customWidth="1"/>
    <col min="2" max="2" width="22" customWidth="1"/>
    <col min="3" max="3" width="10" customWidth="1"/>
    <col min="4" max="4" width="8" customWidth="1"/>
    <col min="5" max="6" width="16" customWidth="1"/>
  </cols>
  <sheetData>
    <row r="1" spans="1:6" ht="37.5">
      <c r="A1" s="6" t="s">
        <v>13</v>
      </c>
      <c r="B1" s="6" t="s">
        <v>46</v>
      </c>
      <c r="C1" s="6" t="s">
        <v>47</v>
      </c>
      <c r="D1" s="6" t="s">
        <v>27</v>
      </c>
      <c r="E1" s="6" t="s">
        <v>28</v>
      </c>
      <c r="F1" s="6" t="s">
        <v>48</v>
      </c>
    </row>
    <row r="2" spans="1:6" ht="18.75">
      <c r="A2" s="7" t="s">
        <v>20</v>
      </c>
      <c r="B2" s="7" t="s">
        <v>30</v>
      </c>
      <c r="C2" s="16">
        <v>15</v>
      </c>
      <c r="D2" s="19" t="str">
        <f>IF(B2="","",IFERROR(INDEX(材料!$D$2:$D$61,MATCH(B2,材料!$A$2:$A$61,0)),"材料にない"))</f>
        <v>g</v>
      </c>
      <c r="E2" s="20">
        <f>IF(B2="","",IFERROR(INDEX(材料!$E$2:$E$61,MATCH(B2,材料!$A$2:$A$61,0)),""))</f>
        <v>2.4</v>
      </c>
      <c r="F2" s="21">
        <f t="shared" ref="F2:F33" si="0">IF(OR(C2="",E2=""),0,C2*E2)</f>
        <v>36</v>
      </c>
    </row>
    <row r="3" spans="1:6" ht="18.75">
      <c r="A3" s="7" t="s">
        <v>20</v>
      </c>
      <c r="B3" s="7" t="s">
        <v>42</v>
      </c>
      <c r="C3" s="16">
        <v>1</v>
      </c>
      <c r="D3" s="19" t="str">
        <f>IF(B3="","",IFERROR(INDEX(材料!$D$2:$D$61,MATCH(B3,材料!$A$2:$A$61,0)),"材料にない"))</f>
        <v>個</v>
      </c>
      <c r="E3" s="20">
        <f>IF(B3="","",IFERROR(INDEX(材料!$E$2:$E$61,MATCH(B3,材料!$A$2:$A$61,0)),""))</f>
        <v>12</v>
      </c>
      <c r="F3" s="21">
        <f t="shared" si="0"/>
        <v>12</v>
      </c>
    </row>
    <row r="4" spans="1:6" ht="18.75">
      <c r="A4" s="7" t="s">
        <v>21</v>
      </c>
      <c r="B4" s="7" t="s">
        <v>30</v>
      </c>
      <c r="C4" s="16">
        <v>15</v>
      </c>
      <c r="D4" s="19" t="str">
        <f>IF(B4="","",IFERROR(INDEX(材料!$D$2:$D$61,MATCH(B4,材料!$A$2:$A$61,0)),"材料にない"))</f>
        <v>g</v>
      </c>
      <c r="E4" s="20">
        <f>IF(B4="","",IFERROR(INDEX(材料!$E$2:$E$61,MATCH(B4,材料!$A$2:$A$61,0)),""))</f>
        <v>2.4</v>
      </c>
      <c r="F4" s="21">
        <f t="shared" si="0"/>
        <v>36</v>
      </c>
    </row>
    <row r="5" spans="1:6" ht="18.75">
      <c r="A5" s="7" t="s">
        <v>21</v>
      </c>
      <c r="B5" s="7" t="s">
        <v>33</v>
      </c>
      <c r="C5" s="16">
        <v>150</v>
      </c>
      <c r="D5" s="19" t="str">
        <f>IF(B5="","",IFERROR(INDEX(材料!$D$2:$D$61,MATCH(B5,材料!$A$2:$A$61,0)),"材料にない"))</f>
        <v>ml</v>
      </c>
      <c r="E5" s="20">
        <f>IF(B5="","",IFERROR(INDEX(材料!$E$2:$E$61,MATCH(B5,材料!$A$2:$A$61,0)),""))</f>
        <v>0.23</v>
      </c>
      <c r="F5" s="21">
        <f t="shared" si="0"/>
        <v>34.5</v>
      </c>
    </row>
    <row r="6" spans="1:6" ht="18.75">
      <c r="A6" s="7" t="s">
        <v>21</v>
      </c>
      <c r="B6" s="7" t="s">
        <v>42</v>
      </c>
      <c r="C6" s="16">
        <v>1</v>
      </c>
      <c r="D6" s="19" t="str">
        <f>IF(B6="","",IFERROR(INDEX(材料!$D$2:$D$61,MATCH(B6,材料!$A$2:$A$61,0)),"材料にない"))</f>
        <v>個</v>
      </c>
      <c r="E6" s="20">
        <f>IF(B6="","",IFERROR(INDEX(材料!$E$2:$E$61,MATCH(B6,材料!$A$2:$A$61,0)),""))</f>
        <v>12</v>
      </c>
      <c r="F6" s="21">
        <f t="shared" si="0"/>
        <v>12</v>
      </c>
    </row>
    <row r="7" spans="1:6" ht="18.75">
      <c r="A7" s="7" t="s">
        <v>22</v>
      </c>
      <c r="B7" s="7" t="s">
        <v>36</v>
      </c>
      <c r="C7" s="16">
        <v>15</v>
      </c>
      <c r="D7" s="19" t="str">
        <f>IF(B7="","",IFERROR(INDEX(材料!$D$2:$D$61,MATCH(B7,材料!$A$2:$A$61,0)),"材料にない"))</f>
        <v>g</v>
      </c>
      <c r="E7" s="20">
        <f>IF(B7="","",IFERROR(INDEX(材料!$E$2:$E$61,MATCH(B7,材料!$A$2:$A$61,0)),""))</f>
        <v>0.3</v>
      </c>
      <c r="F7" s="21">
        <f t="shared" si="0"/>
        <v>4.5</v>
      </c>
    </row>
    <row r="8" spans="1:6" ht="18.75">
      <c r="A8" s="7" t="s">
        <v>22</v>
      </c>
      <c r="B8" s="7" t="s">
        <v>35</v>
      </c>
      <c r="C8" s="16">
        <v>20</v>
      </c>
      <c r="D8" s="19" t="str">
        <f>IF(B8="","",IFERROR(INDEX(材料!$D$2:$D$61,MATCH(B8,材料!$A$2:$A$61,0)),"材料にない"))</f>
        <v>g</v>
      </c>
      <c r="E8" s="20">
        <f>IF(B8="","",IFERROR(INDEX(材料!$E$2:$E$61,MATCH(B8,材料!$A$2:$A$61,0)),""))</f>
        <v>0.25</v>
      </c>
      <c r="F8" s="21">
        <f t="shared" si="0"/>
        <v>5</v>
      </c>
    </row>
    <row r="9" spans="1:6" ht="18.75">
      <c r="A9" s="7" t="s">
        <v>22</v>
      </c>
      <c r="B9" s="7" t="s">
        <v>38</v>
      </c>
      <c r="C9" s="16">
        <v>0.5</v>
      </c>
      <c r="D9" s="19" t="str">
        <f>IF(B9="","",IFERROR(INDEX(材料!$D$2:$D$61,MATCH(B9,材料!$A$2:$A$61,0)),"材料にない"))</f>
        <v>個</v>
      </c>
      <c r="E9" s="20">
        <f>IF(B9="","",IFERROR(INDEX(材料!$E$2:$E$61,MATCH(B9,材料!$A$2:$A$61,0)),""))</f>
        <v>30</v>
      </c>
      <c r="F9" s="21">
        <f t="shared" si="0"/>
        <v>15</v>
      </c>
    </row>
    <row r="10" spans="1:6" ht="18.75">
      <c r="A10" s="7" t="s">
        <v>22</v>
      </c>
      <c r="B10" s="7" t="s">
        <v>37</v>
      </c>
      <c r="C10" s="16">
        <v>8</v>
      </c>
      <c r="D10" s="19" t="str">
        <f>IF(B10="","",IFERROR(INDEX(材料!$D$2:$D$61,MATCH(B10,材料!$A$2:$A$61,0)),"材料にない"))</f>
        <v>g</v>
      </c>
      <c r="E10" s="20">
        <f>IF(B10="","",IFERROR(INDEX(材料!$E$2:$E$61,MATCH(B10,材料!$A$2:$A$61,0)),""))</f>
        <v>2.4444444444444446</v>
      </c>
      <c r="F10" s="21">
        <f t="shared" si="0"/>
        <v>19.555555555555557</v>
      </c>
    </row>
    <row r="11" spans="1:6" ht="18.75">
      <c r="A11" s="7" t="s">
        <v>22</v>
      </c>
      <c r="B11" s="7" t="s">
        <v>40</v>
      </c>
      <c r="C11" s="16">
        <v>40</v>
      </c>
      <c r="D11" s="19" t="str">
        <f>IF(B11="","",IFERROR(INDEX(材料!$D$2:$D$61,MATCH(B11,材料!$A$2:$A$61,0)),"材料にない"))</f>
        <v>ml</v>
      </c>
      <c r="E11" s="20">
        <f>IF(B11="","",IFERROR(INDEX(材料!$E$2:$E$61,MATCH(B11,材料!$A$2:$A$61,0)),""))</f>
        <v>2.25</v>
      </c>
      <c r="F11" s="21">
        <f t="shared" si="0"/>
        <v>90</v>
      </c>
    </row>
    <row r="12" spans="1:6" ht="18.75">
      <c r="A12" s="7" t="s">
        <v>22</v>
      </c>
      <c r="B12" s="7" t="s">
        <v>41</v>
      </c>
      <c r="C12" s="16">
        <v>35</v>
      </c>
      <c r="D12" s="19" t="str">
        <f>IF(B12="","",IFERROR(INDEX(材料!$D$2:$D$61,MATCH(B12,材料!$A$2:$A$61,0)),"材料にない"))</f>
        <v>g</v>
      </c>
      <c r="E12" s="20">
        <f>IF(B12="","",IFERROR(INDEX(材料!$E$2:$E$61,MATCH(B12,材料!$A$2:$A$61,0)),""))</f>
        <v>3</v>
      </c>
      <c r="F12" s="21">
        <f t="shared" si="0"/>
        <v>105</v>
      </c>
    </row>
    <row r="13" spans="1:6" ht="18.75">
      <c r="A13" s="7" t="s">
        <v>23</v>
      </c>
      <c r="B13" s="7" t="s">
        <v>43</v>
      </c>
      <c r="C13" s="16">
        <v>250</v>
      </c>
      <c r="D13" s="19" t="str">
        <f>IF(B13="","",IFERROR(INDEX(材料!$D$2:$D$61,MATCH(B13,材料!$A$2:$A$61,0)),"材料にない"))</f>
        <v>g</v>
      </c>
      <c r="E13" s="20">
        <f>IF(B13="","",IFERROR(INDEX(材料!$E$2:$E$61,MATCH(B13,材料!$A$2:$A$61,0)),""))</f>
        <v>0.38</v>
      </c>
      <c r="F13" s="21">
        <f t="shared" si="0"/>
        <v>95</v>
      </c>
    </row>
    <row r="14" spans="1:6" ht="18.75">
      <c r="A14" s="7" t="s">
        <v>23</v>
      </c>
      <c r="B14" s="7" t="s">
        <v>35</v>
      </c>
      <c r="C14" s="16">
        <v>15</v>
      </c>
      <c r="D14" s="19" t="str">
        <f>IF(B14="","",IFERROR(INDEX(材料!$D$2:$D$61,MATCH(B14,材料!$A$2:$A$61,0)),"材料にない"))</f>
        <v>g</v>
      </c>
      <c r="E14" s="20">
        <f>IF(B14="","",IFERROR(INDEX(材料!$E$2:$E$61,MATCH(B14,材料!$A$2:$A$61,0)),""))</f>
        <v>0.25</v>
      </c>
      <c r="F14" s="21">
        <f t="shared" si="0"/>
        <v>3.75</v>
      </c>
    </row>
    <row r="15" spans="1:6" ht="18.75">
      <c r="A15" s="7" t="s">
        <v>23</v>
      </c>
      <c r="B15" s="7" t="s">
        <v>37</v>
      </c>
      <c r="C15" s="16">
        <v>10</v>
      </c>
      <c r="D15" s="19" t="str">
        <f>IF(B15="","",IFERROR(INDEX(材料!$D$2:$D$61,MATCH(B15,材料!$A$2:$A$61,0)),"材料にない"))</f>
        <v>g</v>
      </c>
      <c r="E15" s="20">
        <f>IF(B15="","",IFERROR(INDEX(材料!$E$2:$E$61,MATCH(B15,材料!$A$2:$A$61,0)),""))</f>
        <v>2.4444444444444446</v>
      </c>
      <c r="F15" s="21">
        <f t="shared" si="0"/>
        <v>24.444444444444446</v>
      </c>
    </row>
    <row r="16" spans="1:6" ht="18.75">
      <c r="A16" s="7" t="s">
        <v>23</v>
      </c>
      <c r="B16" s="7" t="s">
        <v>44</v>
      </c>
      <c r="C16" s="16">
        <v>3</v>
      </c>
      <c r="D16" s="19" t="str">
        <f>IF(B16="","",IFERROR(INDEX(材料!$D$2:$D$61,MATCH(B16,材料!$A$2:$A$61,0)),"材料にない"))</f>
        <v>g</v>
      </c>
      <c r="E16" s="20">
        <f>IF(B16="","",IFERROR(INDEX(材料!$E$2:$E$61,MATCH(B16,材料!$A$2:$A$61,0)),""))</f>
        <v>2</v>
      </c>
      <c r="F16" s="21">
        <f t="shared" si="0"/>
        <v>6</v>
      </c>
    </row>
    <row r="17" spans="1:6" ht="18.75">
      <c r="A17" s="7" t="s">
        <v>23</v>
      </c>
      <c r="B17" s="7" t="s">
        <v>45</v>
      </c>
      <c r="C17" s="16">
        <v>5</v>
      </c>
      <c r="D17" s="19" t="str">
        <f>IF(B17="","",IFERROR(INDEX(材料!$D$2:$D$61,MATCH(B17,材料!$A$2:$A$61,0)),"材料にない"))</f>
        <v>g</v>
      </c>
      <c r="E17" s="20">
        <f>IF(B17="","",IFERROR(INDEX(材料!$E$2:$E$61,MATCH(B17,材料!$A$2:$A$61,0)),""))</f>
        <v>0.15</v>
      </c>
      <c r="F17" s="21">
        <f t="shared" si="0"/>
        <v>0.75</v>
      </c>
    </row>
    <row r="18" spans="1:6" ht="18.75">
      <c r="A18" s="7" t="s">
        <v>23</v>
      </c>
      <c r="B18" s="7" t="s">
        <v>33</v>
      </c>
      <c r="C18" s="16">
        <v>100</v>
      </c>
      <c r="D18" s="19" t="str">
        <f>IF(B18="","",IFERROR(INDEX(材料!$D$2:$D$61,MATCH(B18,材料!$A$2:$A$61,0)),"材料にない"))</f>
        <v>ml</v>
      </c>
      <c r="E18" s="20">
        <f>IF(B18="","",IFERROR(INDEX(材料!$E$2:$E$61,MATCH(B18,材料!$A$2:$A$61,0)),""))</f>
        <v>0.23</v>
      </c>
      <c r="F18" s="21">
        <f t="shared" si="0"/>
        <v>23</v>
      </c>
    </row>
    <row r="19" spans="1:6" ht="18.75">
      <c r="A19" s="14"/>
      <c r="B19" s="14"/>
      <c r="C19" s="18"/>
      <c r="D19" s="19" t="str">
        <f>IF(B19="","",IFERROR(INDEX(材料!$D$2:$D$61,MATCH(B19,材料!$A$2:$A$61,0)),"材料にない"))</f>
        <v/>
      </c>
      <c r="E19" s="20" t="str">
        <f>IF(B19="","",IFERROR(INDEX(材料!$E$2:$E$61,MATCH(B19,材料!$A$2:$A$61,0)),""))</f>
        <v/>
      </c>
      <c r="F19" s="21">
        <f t="shared" si="0"/>
        <v>0</v>
      </c>
    </row>
    <row r="20" spans="1:6" ht="18.75">
      <c r="A20" s="14"/>
      <c r="B20" s="14"/>
      <c r="C20" s="18"/>
      <c r="D20" s="19" t="str">
        <f>IF(B20="","",IFERROR(INDEX(材料!$D$2:$D$61,MATCH(B20,材料!$A$2:$A$61,0)),"材料にない"))</f>
        <v/>
      </c>
      <c r="E20" s="20" t="str">
        <f>IF(B20="","",IFERROR(INDEX(材料!$E$2:$E$61,MATCH(B20,材料!$A$2:$A$61,0)),""))</f>
        <v/>
      </c>
      <c r="F20" s="21">
        <f t="shared" si="0"/>
        <v>0</v>
      </c>
    </row>
    <row r="21" spans="1:6" ht="18.75">
      <c r="A21" s="14"/>
      <c r="B21" s="14"/>
      <c r="C21" s="18"/>
      <c r="D21" s="19" t="str">
        <f>IF(B21="","",IFERROR(INDEX(材料!$D$2:$D$61,MATCH(B21,材料!$A$2:$A$61,0)),"材料にない"))</f>
        <v/>
      </c>
      <c r="E21" s="20" t="str">
        <f>IF(B21="","",IFERROR(INDEX(材料!$E$2:$E$61,MATCH(B21,材料!$A$2:$A$61,0)),""))</f>
        <v/>
      </c>
      <c r="F21" s="21">
        <f t="shared" si="0"/>
        <v>0</v>
      </c>
    </row>
    <row r="22" spans="1:6" ht="18.75">
      <c r="A22" s="14"/>
      <c r="B22" s="14"/>
      <c r="C22" s="18"/>
      <c r="D22" s="19" t="str">
        <f>IF(B22="","",IFERROR(INDEX(材料!$D$2:$D$61,MATCH(B22,材料!$A$2:$A$61,0)),"材料にない"))</f>
        <v/>
      </c>
      <c r="E22" s="20" t="str">
        <f>IF(B22="","",IFERROR(INDEX(材料!$E$2:$E$61,MATCH(B22,材料!$A$2:$A$61,0)),""))</f>
        <v/>
      </c>
      <c r="F22" s="21">
        <f t="shared" si="0"/>
        <v>0</v>
      </c>
    </row>
    <row r="23" spans="1:6" ht="18.75">
      <c r="A23" s="14"/>
      <c r="B23" s="14"/>
      <c r="C23" s="18"/>
      <c r="D23" s="19" t="str">
        <f>IF(B23="","",IFERROR(INDEX(材料!$D$2:$D$61,MATCH(B23,材料!$A$2:$A$61,0)),"材料にない"))</f>
        <v/>
      </c>
      <c r="E23" s="20" t="str">
        <f>IF(B23="","",IFERROR(INDEX(材料!$E$2:$E$61,MATCH(B23,材料!$A$2:$A$61,0)),""))</f>
        <v/>
      </c>
      <c r="F23" s="21">
        <f t="shared" si="0"/>
        <v>0</v>
      </c>
    </row>
    <row r="24" spans="1:6" ht="18.75">
      <c r="A24" s="14"/>
      <c r="B24" s="14"/>
      <c r="C24" s="18"/>
      <c r="D24" s="19" t="str">
        <f>IF(B24="","",IFERROR(INDEX(材料!$D$2:$D$61,MATCH(B24,材料!$A$2:$A$61,0)),"材料にない"))</f>
        <v/>
      </c>
      <c r="E24" s="20" t="str">
        <f>IF(B24="","",IFERROR(INDEX(材料!$E$2:$E$61,MATCH(B24,材料!$A$2:$A$61,0)),""))</f>
        <v/>
      </c>
      <c r="F24" s="21">
        <f t="shared" si="0"/>
        <v>0</v>
      </c>
    </row>
    <row r="25" spans="1:6" ht="18.75">
      <c r="A25" s="14"/>
      <c r="B25" s="14"/>
      <c r="C25" s="18"/>
      <c r="D25" s="19" t="str">
        <f>IF(B25="","",IFERROR(INDEX(材料!$D$2:$D$61,MATCH(B25,材料!$A$2:$A$61,0)),"材料にない"))</f>
        <v/>
      </c>
      <c r="E25" s="20" t="str">
        <f>IF(B25="","",IFERROR(INDEX(材料!$E$2:$E$61,MATCH(B25,材料!$A$2:$A$61,0)),""))</f>
        <v/>
      </c>
      <c r="F25" s="21">
        <f t="shared" si="0"/>
        <v>0</v>
      </c>
    </row>
    <row r="26" spans="1:6" ht="18.75">
      <c r="A26" s="14"/>
      <c r="B26" s="14"/>
      <c r="C26" s="18"/>
      <c r="D26" s="19" t="str">
        <f>IF(B26="","",IFERROR(INDEX(材料!$D$2:$D$61,MATCH(B26,材料!$A$2:$A$61,0)),"材料にない"))</f>
        <v/>
      </c>
      <c r="E26" s="20" t="str">
        <f>IF(B26="","",IFERROR(INDEX(材料!$E$2:$E$61,MATCH(B26,材料!$A$2:$A$61,0)),""))</f>
        <v/>
      </c>
      <c r="F26" s="21">
        <f t="shared" si="0"/>
        <v>0</v>
      </c>
    </row>
    <row r="27" spans="1:6" ht="18.75">
      <c r="A27" s="14"/>
      <c r="B27" s="14"/>
      <c r="C27" s="18"/>
      <c r="D27" s="19" t="str">
        <f>IF(B27="","",IFERROR(INDEX(材料!$D$2:$D$61,MATCH(B27,材料!$A$2:$A$61,0)),"材料にない"))</f>
        <v/>
      </c>
      <c r="E27" s="20" t="str">
        <f>IF(B27="","",IFERROR(INDEX(材料!$E$2:$E$61,MATCH(B27,材料!$A$2:$A$61,0)),""))</f>
        <v/>
      </c>
      <c r="F27" s="21">
        <f t="shared" si="0"/>
        <v>0</v>
      </c>
    </row>
    <row r="28" spans="1:6" ht="18.75">
      <c r="A28" s="14"/>
      <c r="B28" s="14"/>
      <c r="C28" s="18"/>
      <c r="D28" s="19" t="str">
        <f>IF(B28="","",IFERROR(INDEX(材料!$D$2:$D$61,MATCH(B28,材料!$A$2:$A$61,0)),"材料にない"))</f>
        <v/>
      </c>
      <c r="E28" s="20" t="str">
        <f>IF(B28="","",IFERROR(INDEX(材料!$E$2:$E$61,MATCH(B28,材料!$A$2:$A$61,0)),""))</f>
        <v/>
      </c>
      <c r="F28" s="21">
        <f t="shared" si="0"/>
        <v>0</v>
      </c>
    </row>
    <row r="29" spans="1:6" ht="18.75">
      <c r="A29" s="14"/>
      <c r="B29" s="14"/>
      <c r="C29" s="18"/>
      <c r="D29" s="19" t="str">
        <f>IF(B29="","",IFERROR(INDEX(材料!$D$2:$D$61,MATCH(B29,材料!$A$2:$A$61,0)),"材料にない"))</f>
        <v/>
      </c>
      <c r="E29" s="20" t="str">
        <f>IF(B29="","",IFERROR(INDEX(材料!$E$2:$E$61,MATCH(B29,材料!$A$2:$A$61,0)),""))</f>
        <v/>
      </c>
      <c r="F29" s="21">
        <f t="shared" si="0"/>
        <v>0</v>
      </c>
    </row>
    <row r="30" spans="1:6" ht="18.75">
      <c r="A30" s="14"/>
      <c r="B30" s="14"/>
      <c r="C30" s="18"/>
      <c r="D30" s="19" t="str">
        <f>IF(B30="","",IFERROR(INDEX(材料!$D$2:$D$61,MATCH(B30,材料!$A$2:$A$61,0)),"材料にない"))</f>
        <v/>
      </c>
      <c r="E30" s="20" t="str">
        <f>IF(B30="","",IFERROR(INDEX(材料!$E$2:$E$61,MATCH(B30,材料!$A$2:$A$61,0)),""))</f>
        <v/>
      </c>
      <c r="F30" s="21">
        <f t="shared" si="0"/>
        <v>0</v>
      </c>
    </row>
    <row r="31" spans="1:6" ht="18.75">
      <c r="A31" s="14"/>
      <c r="B31" s="14"/>
      <c r="C31" s="18"/>
      <c r="D31" s="19" t="str">
        <f>IF(B31="","",IFERROR(INDEX(材料!$D$2:$D$61,MATCH(B31,材料!$A$2:$A$61,0)),"材料にない"))</f>
        <v/>
      </c>
      <c r="E31" s="20" t="str">
        <f>IF(B31="","",IFERROR(INDEX(材料!$E$2:$E$61,MATCH(B31,材料!$A$2:$A$61,0)),""))</f>
        <v/>
      </c>
      <c r="F31" s="21">
        <f t="shared" si="0"/>
        <v>0</v>
      </c>
    </row>
    <row r="32" spans="1:6" ht="18.75">
      <c r="A32" s="14"/>
      <c r="B32" s="14"/>
      <c r="C32" s="18"/>
      <c r="D32" s="19" t="str">
        <f>IF(B32="","",IFERROR(INDEX(材料!$D$2:$D$61,MATCH(B32,材料!$A$2:$A$61,0)),"材料にない"))</f>
        <v/>
      </c>
      <c r="E32" s="20" t="str">
        <f>IF(B32="","",IFERROR(INDEX(材料!$E$2:$E$61,MATCH(B32,材料!$A$2:$A$61,0)),""))</f>
        <v/>
      </c>
      <c r="F32" s="21">
        <f t="shared" si="0"/>
        <v>0</v>
      </c>
    </row>
    <row r="33" spans="1:6" ht="18.75">
      <c r="A33" s="14"/>
      <c r="B33" s="14"/>
      <c r="C33" s="18"/>
      <c r="D33" s="19" t="str">
        <f>IF(B33="","",IFERROR(INDEX(材料!$D$2:$D$61,MATCH(B33,材料!$A$2:$A$61,0)),"材料にない"))</f>
        <v/>
      </c>
      <c r="E33" s="20" t="str">
        <f>IF(B33="","",IFERROR(INDEX(材料!$E$2:$E$61,MATCH(B33,材料!$A$2:$A$61,0)),""))</f>
        <v/>
      </c>
      <c r="F33" s="21">
        <f t="shared" si="0"/>
        <v>0</v>
      </c>
    </row>
    <row r="34" spans="1:6" ht="18.75">
      <c r="A34" s="14"/>
      <c r="B34" s="14"/>
      <c r="C34" s="18"/>
      <c r="D34" s="19" t="str">
        <f>IF(B34="","",IFERROR(INDEX(材料!$D$2:$D$61,MATCH(B34,材料!$A$2:$A$61,0)),"材料にない"))</f>
        <v/>
      </c>
      <c r="E34" s="20" t="str">
        <f>IF(B34="","",IFERROR(INDEX(材料!$E$2:$E$61,MATCH(B34,材料!$A$2:$A$61,0)),""))</f>
        <v/>
      </c>
      <c r="F34" s="21">
        <f t="shared" ref="F34:F65" si="1">IF(OR(C34="",E34=""),0,C34*E34)</f>
        <v>0</v>
      </c>
    </row>
    <row r="35" spans="1:6" ht="18.75">
      <c r="A35" s="14"/>
      <c r="B35" s="14"/>
      <c r="C35" s="18"/>
      <c r="D35" s="19" t="str">
        <f>IF(B35="","",IFERROR(INDEX(材料!$D$2:$D$61,MATCH(B35,材料!$A$2:$A$61,0)),"材料にない"))</f>
        <v/>
      </c>
      <c r="E35" s="20" t="str">
        <f>IF(B35="","",IFERROR(INDEX(材料!$E$2:$E$61,MATCH(B35,材料!$A$2:$A$61,0)),""))</f>
        <v/>
      </c>
      <c r="F35" s="21">
        <f t="shared" si="1"/>
        <v>0</v>
      </c>
    </row>
    <row r="36" spans="1:6" ht="18.75">
      <c r="A36" s="14"/>
      <c r="B36" s="14"/>
      <c r="C36" s="18"/>
      <c r="D36" s="19" t="str">
        <f>IF(B36="","",IFERROR(INDEX(材料!$D$2:$D$61,MATCH(B36,材料!$A$2:$A$61,0)),"材料にない"))</f>
        <v/>
      </c>
      <c r="E36" s="20" t="str">
        <f>IF(B36="","",IFERROR(INDEX(材料!$E$2:$E$61,MATCH(B36,材料!$A$2:$A$61,0)),""))</f>
        <v/>
      </c>
      <c r="F36" s="21">
        <f t="shared" si="1"/>
        <v>0</v>
      </c>
    </row>
    <row r="37" spans="1:6" ht="18.75">
      <c r="A37" s="14"/>
      <c r="B37" s="14"/>
      <c r="C37" s="18"/>
      <c r="D37" s="19" t="str">
        <f>IF(B37="","",IFERROR(INDEX(材料!$D$2:$D$61,MATCH(B37,材料!$A$2:$A$61,0)),"材料にない"))</f>
        <v/>
      </c>
      <c r="E37" s="20" t="str">
        <f>IF(B37="","",IFERROR(INDEX(材料!$E$2:$E$61,MATCH(B37,材料!$A$2:$A$61,0)),""))</f>
        <v/>
      </c>
      <c r="F37" s="21">
        <f t="shared" si="1"/>
        <v>0</v>
      </c>
    </row>
    <row r="38" spans="1:6" ht="18.75">
      <c r="A38" s="14"/>
      <c r="B38" s="14"/>
      <c r="C38" s="18"/>
      <c r="D38" s="19" t="str">
        <f>IF(B38="","",IFERROR(INDEX(材料!$D$2:$D$61,MATCH(B38,材料!$A$2:$A$61,0)),"材料にない"))</f>
        <v/>
      </c>
      <c r="E38" s="20" t="str">
        <f>IF(B38="","",IFERROR(INDEX(材料!$E$2:$E$61,MATCH(B38,材料!$A$2:$A$61,0)),""))</f>
        <v/>
      </c>
      <c r="F38" s="21">
        <f t="shared" si="1"/>
        <v>0</v>
      </c>
    </row>
    <row r="39" spans="1:6" ht="18.75">
      <c r="A39" s="14"/>
      <c r="B39" s="14"/>
      <c r="C39" s="18"/>
      <c r="D39" s="19" t="str">
        <f>IF(B39="","",IFERROR(INDEX(材料!$D$2:$D$61,MATCH(B39,材料!$A$2:$A$61,0)),"材料にない"))</f>
        <v/>
      </c>
      <c r="E39" s="20" t="str">
        <f>IF(B39="","",IFERROR(INDEX(材料!$E$2:$E$61,MATCH(B39,材料!$A$2:$A$61,0)),""))</f>
        <v/>
      </c>
      <c r="F39" s="21">
        <f t="shared" si="1"/>
        <v>0</v>
      </c>
    </row>
    <row r="40" spans="1:6" ht="18.75">
      <c r="A40" s="14"/>
      <c r="B40" s="14"/>
      <c r="C40" s="18"/>
      <c r="D40" s="19" t="str">
        <f>IF(B40="","",IFERROR(INDEX(材料!$D$2:$D$61,MATCH(B40,材料!$A$2:$A$61,0)),"材料にない"))</f>
        <v/>
      </c>
      <c r="E40" s="20" t="str">
        <f>IF(B40="","",IFERROR(INDEX(材料!$E$2:$E$61,MATCH(B40,材料!$A$2:$A$61,0)),""))</f>
        <v/>
      </c>
      <c r="F40" s="21">
        <f t="shared" si="1"/>
        <v>0</v>
      </c>
    </row>
    <row r="41" spans="1:6" ht="18.75">
      <c r="A41" s="14"/>
      <c r="B41" s="14"/>
      <c r="C41" s="18"/>
      <c r="D41" s="19" t="str">
        <f>IF(B41="","",IFERROR(INDEX(材料!$D$2:$D$61,MATCH(B41,材料!$A$2:$A$61,0)),"材料にない"))</f>
        <v/>
      </c>
      <c r="E41" s="20" t="str">
        <f>IF(B41="","",IFERROR(INDEX(材料!$E$2:$E$61,MATCH(B41,材料!$A$2:$A$61,0)),""))</f>
        <v/>
      </c>
      <c r="F41" s="21">
        <f t="shared" si="1"/>
        <v>0</v>
      </c>
    </row>
    <row r="42" spans="1:6" ht="18.75">
      <c r="A42" s="14"/>
      <c r="B42" s="14"/>
      <c r="C42" s="18"/>
      <c r="D42" s="19" t="str">
        <f>IF(B42="","",IFERROR(INDEX(材料!$D$2:$D$61,MATCH(B42,材料!$A$2:$A$61,0)),"材料にない"))</f>
        <v/>
      </c>
      <c r="E42" s="20" t="str">
        <f>IF(B42="","",IFERROR(INDEX(材料!$E$2:$E$61,MATCH(B42,材料!$A$2:$A$61,0)),""))</f>
        <v/>
      </c>
      <c r="F42" s="21">
        <f t="shared" si="1"/>
        <v>0</v>
      </c>
    </row>
    <row r="43" spans="1:6" ht="18.75">
      <c r="A43" s="14"/>
      <c r="B43" s="14"/>
      <c r="C43" s="18"/>
      <c r="D43" s="19" t="str">
        <f>IF(B43="","",IFERROR(INDEX(材料!$D$2:$D$61,MATCH(B43,材料!$A$2:$A$61,0)),"材料にない"))</f>
        <v/>
      </c>
      <c r="E43" s="20" t="str">
        <f>IF(B43="","",IFERROR(INDEX(材料!$E$2:$E$61,MATCH(B43,材料!$A$2:$A$61,0)),""))</f>
        <v/>
      </c>
      <c r="F43" s="21">
        <f t="shared" si="1"/>
        <v>0</v>
      </c>
    </row>
    <row r="44" spans="1:6" ht="18.75">
      <c r="A44" s="14"/>
      <c r="B44" s="14"/>
      <c r="C44" s="18"/>
      <c r="D44" s="19" t="str">
        <f>IF(B44="","",IFERROR(INDEX(材料!$D$2:$D$61,MATCH(B44,材料!$A$2:$A$61,0)),"材料にない"))</f>
        <v/>
      </c>
      <c r="E44" s="20" t="str">
        <f>IF(B44="","",IFERROR(INDEX(材料!$E$2:$E$61,MATCH(B44,材料!$A$2:$A$61,0)),""))</f>
        <v/>
      </c>
      <c r="F44" s="21">
        <f t="shared" si="1"/>
        <v>0</v>
      </c>
    </row>
    <row r="45" spans="1:6" ht="18.75">
      <c r="A45" s="14"/>
      <c r="B45" s="14"/>
      <c r="C45" s="18"/>
      <c r="D45" s="19" t="str">
        <f>IF(B45="","",IFERROR(INDEX(材料!$D$2:$D$61,MATCH(B45,材料!$A$2:$A$61,0)),"材料にない"))</f>
        <v/>
      </c>
      <c r="E45" s="20" t="str">
        <f>IF(B45="","",IFERROR(INDEX(材料!$E$2:$E$61,MATCH(B45,材料!$A$2:$A$61,0)),""))</f>
        <v/>
      </c>
      <c r="F45" s="21">
        <f t="shared" si="1"/>
        <v>0</v>
      </c>
    </row>
    <row r="46" spans="1:6" ht="18.75">
      <c r="A46" s="14"/>
      <c r="B46" s="14"/>
      <c r="C46" s="18"/>
      <c r="D46" s="19" t="str">
        <f>IF(B46="","",IFERROR(INDEX(材料!$D$2:$D$61,MATCH(B46,材料!$A$2:$A$61,0)),"材料にない"))</f>
        <v/>
      </c>
      <c r="E46" s="20" t="str">
        <f>IF(B46="","",IFERROR(INDEX(材料!$E$2:$E$61,MATCH(B46,材料!$A$2:$A$61,0)),""))</f>
        <v/>
      </c>
      <c r="F46" s="21">
        <f t="shared" si="1"/>
        <v>0</v>
      </c>
    </row>
    <row r="47" spans="1:6" ht="18.75">
      <c r="A47" s="14"/>
      <c r="B47" s="14"/>
      <c r="C47" s="18"/>
      <c r="D47" s="19" t="str">
        <f>IF(B47="","",IFERROR(INDEX(材料!$D$2:$D$61,MATCH(B47,材料!$A$2:$A$61,0)),"材料にない"))</f>
        <v/>
      </c>
      <c r="E47" s="20" t="str">
        <f>IF(B47="","",IFERROR(INDEX(材料!$E$2:$E$61,MATCH(B47,材料!$A$2:$A$61,0)),""))</f>
        <v/>
      </c>
      <c r="F47" s="21">
        <f t="shared" si="1"/>
        <v>0</v>
      </c>
    </row>
    <row r="48" spans="1:6" ht="18.75">
      <c r="A48" s="14"/>
      <c r="B48" s="14"/>
      <c r="C48" s="18"/>
      <c r="D48" s="19" t="str">
        <f>IF(B48="","",IFERROR(INDEX(材料!$D$2:$D$61,MATCH(B48,材料!$A$2:$A$61,0)),"材料にない"))</f>
        <v/>
      </c>
      <c r="E48" s="20" t="str">
        <f>IF(B48="","",IFERROR(INDEX(材料!$E$2:$E$61,MATCH(B48,材料!$A$2:$A$61,0)),""))</f>
        <v/>
      </c>
      <c r="F48" s="21">
        <f t="shared" si="1"/>
        <v>0</v>
      </c>
    </row>
    <row r="49" spans="1:6" ht="18.75">
      <c r="A49" s="14"/>
      <c r="B49" s="14"/>
      <c r="C49" s="18"/>
      <c r="D49" s="19" t="str">
        <f>IF(B49="","",IFERROR(INDEX(材料!$D$2:$D$61,MATCH(B49,材料!$A$2:$A$61,0)),"材料にない"))</f>
        <v/>
      </c>
      <c r="E49" s="20" t="str">
        <f>IF(B49="","",IFERROR(INDEX(材料!$E$2:$E$61,MATCH(B49,材料!$A$2:$A$61,0)),""))</f>
        <v/>
      </c>
      <c r="F49" s="21">
        <f t="shared" si="1"/>
        <v>0</v>
      </c>
    </row>
    <row r="50" spans="1:6" ht="18.75">
      <c r="A50" s="14"/>
      <c r="B50" s="14"/>
      <c r="C50" s="18"/>
      <c r="D50" s="19" t="str">
        <f>IF(B50="","",IFERROR(INDEX(材料!$D$2:$D$61,MATCH(B50,材料!$A$2:$A$61,0)),"材料にない"))</f>
        <v/>
      </c>
      <c r="E50" s="20" t="str">
        <f>IF(B50="","",IFERROR(INDEX(材料!$E$2:$E$61,MATCH(B50,材料!$A$2:$A$61,0)),""))</f>
        <v/>
      </c>
      <c r="F50" s="21">
        <f t="shared" si="1"/>
        <v>0</v>
      </c>
    </row>
    <row r="51" spans="1:6" ht="18.75">
      <c r="A51" s="14"/>
      <c r="B51" s="14"/>
      <c r="C51" s="18"/>
      <c r="D51" s="19" t="str">
        <f>IF(B51="","",IFERROR(INDEX(材料!$D$2:$D$61,MATCH(B51,材料!$A$2:$A$61,0)),"材料にない"))</f>
        <v/>
      </c>
      <c r="E51" s="20" t="str">
        <f>IF(B51="","",IFERROR(INDEX(材料!$E$2:$E$61,MATCH(B51,材料!$A$2:$A$61,0)),""))</f>
        <v/>
      </c>
      <c r="F51" s="21">
        <f t="shared" si="1"/>
        <v>0</v>
      </c>
    </row>
    <row r="52" spans="1:6" ht="18.75">
      <c r="A52" s="14"/>
      <c r="B52" s="14"/>
      <c r="C52" s="18"/>
      <c r="D52" s="19" t="str">
        <f>IF(B52="","",IFERROR(INDEX(材料!$D$2:$D$61,MATCH(B52,材料!$A$2:$A$61,0)),"材料にない"))</f>
        <v/>
      </c>
      <c r="E52" s="20" t="str">
        <f>IF(B52="","",IFERROR(INDEX(材料!$E$2:$E$61,MATCH(B52,材料!$A$2:$A$61,0)),""))</f>
        <v/>
      </c>
      <c r="F52" s="21">
        <f t="shared" si="1"/>
        <v>0</v>
      </c>
    </row>
    <row r="53" spans="1:6" ht="18.75">
      <c r="A53" s="14"/>
      <c r="B53" s="14"/>
      <c r="C53" s="18"/>
      <c r="D53" s="19" t="str">
        <f>IF(B53="","",IFERROR(INDEX(材料!$D$2:$D$61,MATCH(B53,材料!$A$2:$A$61,0)),"材料にない"))</f>
        <v/>
      </c>
      <c r="E53" s="20" t="str">
        <f>IF(B53="","",IFERROR(INDEX(材料!$E$2:$E$61,MATCH(B53,材料!$A$2:$A$61,0)),""))</f>
        <v/>
      </c>
      <c r="F53" s="21">
        <f t="shared" si="1"/>
        <v>0</v>
      </c>
    </row>
    <row r="54" spans="1:6" ht="18.75">
      <c r="A54" s="14"/>
      <c r="B54" s="14"/>
      <c r="C54" s="18"/>
      <c r="D54" s="19" t="str">
        <f>IF(B54="","",IFERROR(INDEX(材料!$D$2:$D$61,MATCH(B54,材料!$A$2:$A$61,0)),"材料にない"))</f>
        <v/>
      </c>
      <c r="E54" s="20" t="str">
        <f>IF(B54="","",IFERROR(INDEX(材料!$E$2:$E$61,MATCH(B54,材料!$A$2:$A$61,0)),""))</f>
        <v/>
      </c>
      <c r="F54" s="21">
        <f t="shared" si="1"/>
        <v>0</v>
      </c>
    </row>
    <row r="55" spans="1:6" ht="18.75">
      <c r="A55" s="14"/>
      <c r="B55" s="14"/>
      <c r="C55" s="18"/>
      <c r="D55" s="19" t="str">
        <f>IF(B55="","",IFERROR(INDEX(材料!$D$2:$D$61,MATCH(B55,材料!$A$2:$A$61,0)),"材料にない"))</f>
        <v/>
      </c>
      <c r="E55" s="20" t="str">
        <f>IF(B55="","",IFERROR(INDEX(材料!$E$2:$E$61,MATCH(B55,材料!$A$2:$A$61,0)),""))</f>
        <v/>
      </c>
      <c r="F55" s="21">
        <f t="shared" si="1"/>
        <v>0</v>
      </c>
    </row>
    <row r="56" spans="1:6" ht="18.75">
      <c r="A56" s="14"/>
      <c r="B56" s="14"/>
      <c r="C56" s="18"/>
      <c r="D56" s="19" t="str">
        <f>IF(B56="","",IFERROR(INDEX(材料!$D$2:$D$61,MATCH(B56,材料!$A$2:$A$61,0)),"材料にない"))</f>
        <v/>
      </c>
      <c r="E56" s="20" t="str">
        <f>IF(B56="","",IFERROR(INDEX(材料!$E$2:$E$61,MATCH(B56,材料!$A$2:$A$61,0)),""))</f>
        <v/>
      </c>
      <c r="F56" s="21">
        <f t="shared" si="1"/>
        <v>0</v>
      </c>
    </row>
    <row r="57" spans="1:6" ht="18.75">
      <c r="A57" s="14"/>
      <c r="B57" s="14"/>
      <c r="C57" s="18"/>
      <c r="D57" s="19" t="str">
        <f>IF(B57="","",IFERROR(INDEX(材料!$D$2:$D$61,MATCH(B57,材料!$A$2:$A$61,0)),"材料にない"))</f>
        <v/>
      </c>
      <c r="E57" s="20" t="str">
        <f>IF(B57="","",IFERROR(INDEX(材料!$E$2:$E$61,MATCH(B57,材料!$A$2:$A$61,0)),""))</f>
        <v/>
      </c>
      <c r="F57" s="21">
        <f t="shared" si="1"/>
        <v>0</v>
      </c>
    </row>
    <row r="58" spans="1:6" ht="18.75">
      <c r="A58" s="14"/>
      <c r="B58" s="14"/>
      <c r="C58" s="18"/>
      <c r="D58" s="19" t="str">
        <f>IF(B58="","",IFERROR(INDEX(材料!$D$2:$D$61,MATCH(B58,材料!$A$2:$A$61,0)),"材料にない"))</f>
        <v/>
      </c>
      <c r="E58" s="20" t="str">
        <f>IF(B58="","",IFERROR(INDEX(材料!$E$2:$E$61,MATCH(B58,材料!$A$2:$A$61,0)),""))</f>
        <v/>
      </c>
      <c r="F58" s="21">
        <f t="shared" si="1"/>
        <v>0</v>
      </c>
    </row>
    <row r="59" spans="1:6" ht="18.75">
      <c r="A59" s="14"/>
      <c r="B59" s="14"/>
      <c r="C59" s="18"/>
      <c r="D59" s="19" t="str">
        <f>IF(B59="","",IFERROR(INDEX(材料!$D$2:$D$61,MATCH(B59,材料!$A$2:$A$61,0)),"材料にない"))</f>
        <v/>
      </c>
      <c r="E59" s="20" t="str">
        <f>IF(B59="","",IFERROR(INDEX(材料!$E$2:$E$61,MATCH(B59,材料!$A$2:$A$61,0)),""))</f>
        <v/>
      </c>
      <c r="F59" s="21">
        <f t="shared" si="1"/>
        <v>0</v>
      </c>
    </row>
    <row r="60" spans="1:6" ht="18.75">
      <c r="A60" s="14"/>
      <c r="B60" s="14"/>
      <c r="C60" s="18"/>
      <c r="D60" s="19" t="str">
        <f>IF(B60="","",IFERROR(INDEX(材料!$D$2:$D$61,MATCH(B60,材料!$A$2:$A$61,0)),"材料にない"))</f>
        <v/>
      </c>
      <c r="E60" s="20" t="str">
        <f>IF(B60="","",IFERROR(INDEX(材料!$E$2:$E$61,MATCH(B60,材料!$A$2:$A$61,0)),""))</f>
        <v/>
      </c>
      <c r="F60" s="21">
        <f t="shared" si="1"/>
        <v>0</v>
      </c>
    </row>
    <row r="61" spans="1:6" ht="18.75">
      <c r="A61" s="14"/>
      <c r="B61" s="14"/>
      <c r="C61" s="18"/>
      <c r="D61" s="19" t="str">
        <f>IF(B61="","",IFERROR(INDEX(材料!$D$2:$D$61,MATCH(B61,材料!$A$2:$A$61,0)),"材料にない"))</f>
        <v/>
      </c>
      <c r="E61" s="20" t="str">
        <f>IF(B61="","",IFERROR(INDEX(材料!$E$2:$E$61,MATCH(B61,材料!$A$2:$A$61,0)),""))</f>
        <v/>
      </c>
      <c r="F61" s="21">
        <f t="shared" si="1"/>
        <v>0</v>
      </c>
    </row>
    <row r="62" spans="1:6" ht="18.75">
      <c r="A62" s="14"/>
      <c r="B62" s="14"/>
      <c r="C62" s="18"/>
      <c r="D62" s="19" t="str">
        <f>IF(B62="","",IFERROR(INDEX(材料!$D$2:$D$61,MATCH(B62,材料!$A$2:$A$61,0)),"材料にない"))</f>
        <v/>
      </c>
      <c r="E62" s="20" t="str">
        <f>IF(B62="","",IFERROR(INDEX(材料!$E$2:$E$61,MATCH(B62,材料!$A$2:$A$61,0)),""))</f>
        <v/>
      </c>
      <c r="F62" s="21">
        <f t="shared" si="1"/>
        <v>0</v>
      </c>
    </row>
    <row r="63" spans="1:6" ht="18.75">
      <c r="A63" s="14"/>
      <c r="B63" s="14"/>
      <c r="C63" s="18"/>
      <c r="D63" s="19" t="str">
        <f>IF(B63="","",IFERROR(INDEX(材料!$D$2:$D$61,MATCH(B63,材料!$A$2:$A$61,0)),"材料にない"))</f>
        <v/>
      </c>
      <c r="E63" s="20" t="str">
        <f>IF(B63="","",IFERROR(INDEX(材料!$E$2:$E$61,MATCH(B63,材料!$A$2:$A$61,0)),""))</f>
        <v/>
      </c>
      <c r="F63" s="21">
        <f t="shared" si="1"/>
        <v>0</v>
      </c>
    </row>
    <row r="64" spans="1:6" ht="18.75">
      <c r="A64" s="14"/>
      <c r="B64" s="14"/>
      <c r="C64" s="18"/>
      <c r="D64" s="19" t="str">
        <f>IF(B64="","",IFERROR(INDEX(材料!$D$2:$D$61,MATCH(B64,材料!$A$2:$A$61,0)),"材料にない"))</f>
        <v/>
      </c>
      <c r="E64" s="20" t="str">
        <f>IF(B64="","",IFERROR(INDEX(材料!$E$2:$E$61,MATCH(B64,材料!$A$2:$A$61,0)),""))</f>
        <v/>
      </c>
      <c r="F64" s="21">
        <f t="shared" si="1"/>
        <v>0</v>
      </c>
    </row>
    <row r="65" spans="1:6" ht="18.75">
      <c r="A65" s="14"/>
      <c r="B65" s="14"/>
      <c r="C65" s="18"/>
      <c r="D65" s="19" t="str">
        <f>IF(B65="","",IFERROR(INDEX(材料!$D$2:$D$61,MATCH(B65,材料!$A$2:$A$61,0)),"材料にない"))</f>
        <v/>
      </c>
      <c r="E65" s="20" t="str">
        <f>IF(B65="","",IFERROR(INDEX(材料!$E$2:$E$61,MATCH(B65,材料!$A$2:$A$61,0)),""))</f>
        <v/>
      </c>
      <c r="F65" s="21">
        <f t="shared" si="1"/>
        <v>0</v>
      </c>
    </row>
    <row r="66" spans="1:6" ht="18.75">
      <c r="A66" s="14"/>
      <c r="B66" s="14"/>
      <c r="C66" s="18"/>
      <c r="D66" s="19" t="str">
        <f>IF(B66="","",IFERROR(INDEX(材料!$D$2:$D$61,MATCH(B66,材料!$A$2:$A$61,0)),"材料にない"))</f>
        <v/>
      </c>
      <c r="E66" s="20" t="str">
        <f>IF(B66="","",IFERROR(INDEX(材料!$E$2:$E$61,MATCH(B66,材料!$A$2:$A$61,0)),""))</f>
        <v/>
      </c>
      <c r="F66" s="21">
        <f t="shared" ref="F66:F97" si="2">IF(OR(C66="",E66=""),0,C66*E66)</f>
        <v>0</v>
      </c>
    </row>
    <row r="67" spans="1:6" ht="18.75">
      <c r="A67" s="14"/>
      <c r="B67" s="14"/>
      <c r="C67" s="18"/>
      <c r="D67" s="19" t="str">
        <f>IF(B67="","",IFERROR(INDEX(材料!$D$2:$D$61,MATCH(B67,材料!$A$2:$A$61,0)),"材料にない"))</f>
        <v/>
      </c>
      <c r="E67" s="20" t="str">
        <f>IF(B67="","",IFERROR(INDEX(材料!$E$2:$E$61,MATCH(B67,材料!$A$2:$A$61,0)),""))</f>
        <v/>
      </c>
      <c r="F67" s="21">
        <f t="shared" si="2"/>
        <v>0</v>
      </c>
    </row>
    <row r="68" spans="1:6" ht="18.75">
      <c r="A68" s="14"/>
      <c r="B68" s="14"/>
      <c r="C68" s="18"/>
      <c r="D68" s="19" t="str">
        <f>IF(B68="","",IFERROR(INDEX(材料!$D$2:$D$61,MATCH(B68,材料!$A$2:$A$61,0)),"材料にない"))</f>
        <v/>
      </c>
      <c r="E68" s="20" t="str">
        <f>IF(B68="","",IFERROR(INDEX(材料!$E$2:$E$61,MATCH(B68,材料!$A$2:$A$61,0)),""))</f>
        <v/>
      </c>
      <c r="F68" s="21">
        <f t="shared" si="2"/>
        <v>0</v>
      </c>
    </row>
    <row r="69" spans="1:6" ht="18.75">
      <c r="A69" s="14"/>
      <c r="B69" s="14"/>
      <c r="C69" s="18"/>
      <c r="D69" s="19" t="str">
        <f>IF(B69="","",IFERROR(INDEX(材料!$D$2:$D$61,MATCH(B69,材料!$A$2:$A$61,0)),"材料にない"))</f>
        <v/>
      </c>
      <c r="E69" s="20" t="str">
        <f>IF(B69="","",IFERROR(INDEX(材料!$E$2:$E$61,MATCH(B69,材料!$A$2:$A$61,0)),""))</f>
        <v/>
      </c>
      <c r="F69" s="21">
        <f t="shared" si="2"/>
        <v>0</v>
      </c>
    </row>
    <row r="70" spans="1:6" ht="18.75">
      <c r="A70" s="14"/>
      <c r="B70" s="14"/>
      <c r="C70" s="18"/>
      <c r="D70" s="19" t="str">
        <f>IF(B70="","",IFERROR(INDEX(材料!$D$2:$D$61,MATCH(B70,材料!$A$2:$A$61,0)),"材料にない"))</f>
        <v/>
      </c>
      <c r="E70" s="20" t="str">
        <f>IF(B70="","",IFERROR(INDEX(材料!$E$2:$E$61,MATCH(B70,材料!$A$2:$A$61,0)),""))</f>
        <v/>
      </c>
      <c r="F70" s="21">
        <f t="shared" si="2"/>
        <v>0</v>
      </c>
    </row>
    <row r="71" spans="1:6" ht="18.75">
      <c r="A71" s="14"/>
      <c r="B71" s="14"/>
      <c r="C71" s="18"/>
      <c r="D71" s="19" t="str">
        <f>IF(B71="","",IFERROR(INDEX(材料!$D$2:$D$61,MATCH(B71,材料!$A$2:$A$61,0)),"材料にない"))</f>
        <v/>
      </c>
      <c r="E71" s="20" t="str">
        <f>IF(B71="","",IFERROR(INDEX(材料!$E$2:$E$61,MATCH(B71,材料!$A$2:$A$61,0)),""))</f>
        <v/>
      </c>
      <c r="F71" s="21">
        <f t="shared" si="2"/>
        <v>0</v>
      </c>
    </row>
    <row r="72" spans="1:6" ht="18.75">
      <c r="A72" s="14"/>
      <c r="B72" s="14"/>
      <c r="C72" s="18"/>
      <c r="D72" s="19" t="str">
        <f>IF(B72="","",IFERROR(INDEX(材料!$D$2:$D$61,MATCH(B72,材料!$A$2:$A$61,0)),"材料にない"))</f>
        <v/>
      </c>
      <c r="E72" s="20" t="str">
        <f>IF(B72="","",IFERROR(INDEX(材料!$E$2:$E$61,MATCH(B72,材料!$A$2:$A$61,0)),""))</f>
        <v/>
      </c>
      <c r="F72" s="21">
        <f t="shared" si="2"/>
        <v>0</v>
      </c>
    </row>
    <row r="73" spans="1:6" ht="18.75">
      <c r="A73" s="14"/>
      <c r="B73" s="14"/>
      <c r="C73" s="18"/>
      <c r="D73" s="19" t="str">
        <f>IF(B73="","",IFERROR(INDEX(材料!$D$2:$D$61,MATCH(B73,材料!$A$2:$A$61,0)),"材料にない"))</f>
        <v/>
      </c>
      <c r="E73" s="20" t="str">
        <f>IF(B73="","",IFERROR(INDEX(材料!$E$2:$E$61,MATCH(B73,材料!$A$2:$A$61,0)),""))</f>
        <v/>
      </c>
      <c r="F73" s="21">
        <f t="shared" si="2"/>
        <v>0</v>
      </c>
    </row>
    <row r="74" spans="1:6" ht="18.75">
      <c r="A74" s="14"/>
      <c r="B74" s="14"/>
      <c r="C74" s="18"/>
      <c r="D74" s="19" t="str">
        <f>IF(B74="","",IFERROR(INDEX(材料!$D$2:$D$61,MATCH(B74,材料!$A$2:$A$61,0)),"材料にない"))</f>
        <v/>
      </c>
      <c r="E74" s="20" t="str">
        <f>IF(B74="","",IFERROR(INDEX(材料!$E$2:$E$61,MATCH(B74,材料!$A$2:$A$61,0)),""))</f>
        <v/>
      </c>
      <c r="F74" s="21">
        <f t="shared" si="2"/>
        <v>0</v>
      </c>
    </row>
    <row r="75" spans="1:6" ht="18.75">
      <c r="A75" s="14"/>
      <c r="B75" s="14"/>
      <c r="C75" s="18"/>
      <c r="D75" s="19" t="str">
        <f>IF(B75="","",IFERROR(INDEX(材料!$D$2:$D$61,MATCH(B75,材料!$A$2:$A$61,0)),"材料にない"))</f>
        <v/>
      </c>
      <c r="E75" s="20" t="str">
        <f>IF(B75="","",IFERROR(INDEX(材料!$E$2:$E$61,MATCH(B75,材料!$A$2:$A$61,0)),""))</f>
        <v/>
      </c>
      <c r="F75" s="21">
        <f t="shared" si="2"/>
        <v>0</v>
      </c>
    </row>
    <row r="76" spans="1:6" ht="18.75">
      <c r="A76" s="14"/>
      <c r="B76" s="14"/>
      <c r="C76" s="18"/>
      <c r="D76" s="19" t="str">
        <f>IF(B76="","",IFERROR(INDEX(材料!$D$2:$D$61,MATCH(B76,材料!$A$2:$A$61,0)),"材料にない"))</f>
        <v/>
      </c>
      <c r="E76" s="20" t="str">
        <f>IF(B76="","",IFERROR(INDEX(材料!$E$2:$E$61,MATCH(B76,材料!$A$2:$A$61,0)),""))</f>
        <v/>
      </c>
      <c r="F76" s="21">
        <f t="shared" si="2"/>
        <v>0</v>
      </c>
    </row>
    <row r="77" spans="1:6" ht="18.75">
      <c r="A77" s="14"/>
      <c r="B77" s="14"/>
      <c r="C77" s="18"/>
      <c r="D77" s="19" t="str">
        <f>IF(B77="","",IFERROR(INDEX(材料!$D$2:$D$61,MATCH(B77,材料!$A$2:$A$61,0)),"材料にない"))</f>
        <v/>
      </c>
      <c r="E77" s="20" t="str">
        <f>IF(B77="","",IFERROR(INDEX(材料!$E$2:$E$61,MATCH(B77,材料!$A$2:$A$61,0)),""))</f>
        <v/>
      </c>
      <c r="F77" s="21">
        <f t="shared" si="2"/>
        <v>0</v>
      </c>
    </row>
    <row r="78" spans="1:6" ht="18.75">
      <c r="A78" s="14"/>
      <c r="B78" s="14"/>
      <c r="C78" s="18"/>
      <c r="D78" s="19" t="str">
        <f>IF(B78="","",IFERROR(INDEX(材料!$D$2:$D$61,MATCH(B78,材料!$A$2:$A$61,0)),"材料にない"))</f>
        <v/>
      </c>
      <c r="E78" s="20" t="str">
        <f>IF(B78="","",IFERROR(INDEX(材料!$E$2:$E$61,MATCH(B78,材料!$A$2:$A$61,0)),""))</f>
        <v/>
      </c>
      <c r="F78" s="21">
        <f t="shared" si="2"/>
        <v>0</v>
      </c>
    </row>
    <row r="79" spans="1:6" ht="18.75">
      <c r="A79" s="14"/>
      <c r="B79" s="14"/>
      <c r="C79" s="18"/>
      <c r="D79" s="19" t="str">
        <f>IF(B79="","",IFERROR(INDEX(材料!$D$2:$D$61,MATCH(B79,材料!$A$2:$A$61,0)),"材料にない"))</f>
        <v/>
      </c>
      <c r="E79" s="20" t="str">
        <f>IF(B79="","",IFERROR(INDEX(材料!$E$2:$E$61,MATCH(B79,材料!$A$2:$A$61,0)),""))</f>
        <v/>
      </c>
      <c r="F79" s="21">
        <f t="shared" si="2"/>
        <v>0</v>
      </c>
    </row>
    <row r="80" spans="1:6" ht="18.75">
      <c r="A80" s="14"/>
      <c r="B80" s="14"/>
      <c r="C80" s="18"/>
      <c r="D80" s="19" t="str">
        <f>IF(B80="","",IFERROR(INDEX(材料!$D$2:$D$61,MATCH(B80,材料!$A$2:$A$61,0)),"材料にない"))</f>
        <v/>
      </c>
      <c r="E80" s="20" t="str">
        <f>IF(B80="","",IFERROR(INDEX(材料!$E$2:$E$61,MATCH(B80,材料!$A$2:$A$61,0)),""))</f>
        <v/>
      </c>
      <c r="F80" s="21">
        <f t="shared" si="2"/>
        <v>0</v>
      </c>
    </row>
    <row r="81" spans="1:6" ht="18.75">
      <c r="A81" s="14"/>
      <c r="B81" s="14"/>
      <c r="C81" s="18"/>
      <c r="D81" s="19" t="str">
        <f>IF(B81="","",IFERROR(INDEX(材料!$D$2:$D$61,MATCH(B81,材料!$A$2:$A$61,0)),"材料にない"))</f>
        <v/>
      </c>
      <c r="E81" s="20" t="str">
        <f>IF(B81="","",IFERROR(INDEX(材料!$E$2:$E$61,MATCH(B81,材料!$A$2:$A$61,0)),""))</f>
        <v/>
      </c>
      <c r="F81" s="21">
        <f t="shared" si="2"/>
        <v>0</v>
      </c>
    </row>
    <row r="82" spans="1:6" ht="18.75">
      <c r="A82" s="14"/>
      <c r="B82" s="14"/>
      <c r="C82" s="18"/>
      <c r="D82" s="19" t="str">
        <f>IF(B82="","",IFERROR(INDEX(材料!$D$2:$D$61,MATCH(B82,材料!$A$2:$A$61,0)),"材料にない"))</f>
        <v/>
      </c>
      <c r="E82" s="20" t="str">
        <f>IF(B82="","",IFERROR(INDEX(材料!$E$2:$E$61,MATCH(B82,材料!$A$2:$A$61,0)),""))</f>
        <v/>
      </c>
      <c r="F82" s="21">
        <f t="shared" si="2"/>
        <v>0</v>
      </c>
    </row>
    <row r="83" spans="1:6" ht="18.75">
      <c r="A83" s="14"/>
      <c r="B83" s="14"/>
      <c r="C83" s="18"/>
      <c r="D83" s="19" t="str">
        <f>IF(B83="","",IFERROR(INDEX(材料!$D$2:$D$61,MATCH(B83,材料!$A$2:$A$61,0)),"材料にない"))</f>
        <v/>
      </c>
      <c r="E83" s="20" t="str">
        <f>IF(B83="","",IFERROR(INDEX(材料!$E$2:$E$61,MATCH(B83,材料!$A$2:$A$61,0)),""))</f>
        <v/>
      </c>
      <c r="F83" s="21">
        <f t="shared" si="2"/>
        <v>0</v>
      </c>
    </row>
    <row r="84" spans="1:6" ht="18.75">
      <c r="A84" s="14"/>
      <c r="B84" s="14"/>
      <c r="C84" s="18"/>
      <c r="D84" s="19" t="str">
        <f>IF(B84="","",IFERROR(INDEX(材料!$D$2:$D$61,MATCH(B84,材料!$A$2:$A$61,0)),"材料にない"))</f>
        <v/>
      </c>
      <c r="E84" s="20" t="str">
        <f>IF(B84="","",IFERROR(INDEX(材料!$E$2:$E$61,MATCH(B84,材料!$A$2:$A$61,0)),""))</f>
        <v/>
      </c>
      <c r="F84" s="21">
        <f t="shared" si="2"/>
        <v>0</v>
      </c>
    </row>
    <row r="85" spans="1:6" ht="18.75">
      <c r="A85" s="14"/>
      <c r="B85" s="14"/>
      <c r="C85" s="18"/>
      <c r="D85" s="19" t="str">
        <f>IF(B85="","",IFERROR(INDEX(材料!$D$2:$D$61,MATCH(B85,材料!$A$2:$A$61,0)),"材料にない"))</f>
        <v/>
      </c>
      <c r="E85" s="20" t="str">
        <f>IF(B85="","",IFERROR(INDEX(材料!$E$2:$E$61,MATCH(B85,材料!$A$2:$A$61,0)),""))</f>
        <v/>
      </c>
      <c r="F85" s="21">
        <f t="shared" si="2"/>
        <v>0</v>
      </c>
    </row>
    <row r="86" spans="1:6" ht="18.75">
      <c r="A86" s="14"/>
      <c r="B86" s="14"/>
      <c r="C86" s="18"/>
      <c r="D86" s="19" t="str">
        <f>IF(B86="","",IFERROR(INDEX(材料!$D$2:$D$61,MATCH(B86,材料!$A$2:$A$61,0)),"材料にない"))</f>
        <v/>
      </c>
      <c r="E86" s="20" t="str">
        <f>IF(B86="","",IFERROR(INDEX(材料!$E$2:$E$61,MATCH(B86,材料!$A$2:$A$61,0)),""))</f>
        <v/>
      </c>
      <c r="F86" s="21">
        <f t="shared" si="2"/>
        <v>0</v>
      </c>
    </row>
    <row r="87" spans="1:6" ht="18.75">
      <c r="A87" s="14"/>
      <c r="B87" s="14"/>
      <c r="C87" s="18"/>
      <c r="D87" s="19" t="str">
        <f>IF(B87="","",IFERROR(INDEX(材料!$D$2:$D$61,MATCH(B87,材料!$A$2:$A$61,0)),"材料にない"))</f>
        <v/>
      </c>
      <c r="E87" s="20" t="str">
        <f>IF(B87="","",IFERROR(INDEX(材料!$E$2:$E$61,MATCH(B87,材料!$A$2:$A$61,0)),""))</f>
        <v/>
      </c>
      <c r="F87" s="21">
        <f t="shared" si="2"/>
        <v>0</v>
      </c>
    </row>
    <row r="88" spans="1:6" ht="18.75">
      <c r="A88" s="14"/>
      <c r="B88" s="14"/>
      <c r="C88" s="18"/>
      <c r="D88" s="19" t="str">
        <f>IF(B88="","",IFERROR(INDEX(材料!$D$2:$D$61,MATCH(B88,材料!$A$2:$A$61,0)),"材料にない"))</f>
        <v/>
      </c>
      <c r="E88" s="20" t="str">
        <f>IF(B88="","",IFERROR(INDEX(材料!$E$2:$E$61,MATCH(B88,材料!$A$2:$A$61,0)),""))</f>
        <v/>
      </c>
      <c r="F88" s="21">
        <f t="shared" si="2"/>
        <v>0</v>
      </c>
    </row>
    <row r="89" spans="1:6" ht="18.75">
      <c r="A89" s="14"/>
      <c r="B89" s="14"/>
      <c r="C89" s="18"/>
      <c r="D89" s="19" t="str">
        <f>IF(B89="","",IFERROR(INDEX(材料!$D$2:$D$61,MATCH(B89,材料!$A$2:$A$61,0)),"材料にない"))</f>
        <v/>
      </c>
      <c r="E89" s="20" t="str">
        <f>IF(B89="","",IFERROR(INDEX(材料!$E$2:$E$61,MATCH(B89,材料!$A$2:$A$61,0)),""))</f>
        <v/>
      </c>
      <c r="F89" s="21">
        <f t="shared" si="2"/>
        <v>0</v>
      </c>
    </row>
    <row r="90" spans="1:6" ht="18.75">
      <c r="A90" s="14"/>
      <c r="B90" s="14"/>
      <c r="C90" s="18"/>
      <c r="D90" s="19" t="str">
        <f>IF(B90="","",IFERROR(INDEX(材料!$D$2:$D$61,MATCH(B90,材料!$A$2:$A$61,0)),"材料にない"))</f>
        <v/>
      </c>
      <c r="E90" s="20" t="str">
        <f>IF(B90="","",IFERROR(INDEX(材料!$E$2:$E$61,MATCH(B90,材料!$A$2:$A$61,0)),""))</f>
        <v/>
      </c>
      <c r="F90" s="21">
        <f t="shared" si="2"/>
        <v>0</v>
      </c>
    </row>
    <row r="91" spans="1:6" ht="18.75">
      <c r="A91" s="14"/>
      <c r="B91" s="14"/>
      <c r="C91" s="18"/>
      <c r="D91" s="19" t="str">
        <f>IF(B91="","",IFERROR(INDEX(材料!$D$2:$D$61,MATCH(B91,材料!$A$2:$A$61,0)),"材料にない"))</f>
        <v/>
      </c>
      <c r="E91" s="20" t="str">
        <f>IF(B91="","",IFERROR(INDEX(材料!$E$2:$E$61,MATCH(B91,材料!$A$2:$A$61,0)),""))</f>
        <v/>
      </c>
      <c r="F91" s="21">
        <f t="shared" si="2"/>
        <v>0</v>
      </c>
    </row>
    <row r="92" spans="1:6" ht="18.75">
      <c r="A92" s="14"/>
      <c r="B92" s="14"/>
      <c r="C92" s="18"/>
      <c r="D92" s="19" t="str">
        <f>IF(B92="","",IFERROR(INDEX(材料!$D$2:$D$61,MATCH(B92,材料!$A$2:$A$61,0)),"材料にない"))</f>
        <v/>
      </c>
      <c r="E92" s="20" t="str">
        <f>IF(B92="","",IFERROR(INDEX(材料!$E$2:$E$61,MATCH(B92,材料!$A$2:$A$61,0)),""))</f>
        <v/>
      </c>
      <c r="F92" s="21">
        <f t="shared" si="2"/>
        <v>0</v>
      </c>
    </row>
    <row r="93" spans="1:6" ht="18.75">
      <c r="A93" s="14"/>
      <c r="B93" s="14"/>
      <c r="C93" s="18"/>
      <c r="D93" s="19" t="str">
        <f>IF(B93="","",IFERROR(INDEX(材料!$D$2:$D$61,MATCH(B93,材料!$A$2:$A$61,0)),"材料にない"))</f>
        <v/>
      </c>
      <c r="E93" s="20" t="str">
        <f>IF(B93="","",IFERROR(INDEX(材料!$E$2:$E$61,MATCH(B93,材料!$A$2:$A$61,0)),""))</f>
        <v/>
      </c>
      <c r="F93" s="21">
        <f t="shared" si="2"/>
        <v>0</v>
      </c>
    </row>
    <row r="94" spans="1:6" ht="18.75">
      <c r="A94" s="14"/>
      <c r="B94" s="14"/>
      <c r="C94" s="18"/>
      <c r="D94" s="19" t="str">
        <f>IF(B94="","",IFERROR(INDEX(材料!$D$2:$D$61,MATCH(B94,材料!$A$2:$A$61,0)),"材料にない"))</f>
        <v/>
      </c>
      <c r="E94" s="20" t="str">
        <f>IF(B94="","",IFERROR(INDEX(材料!$E$2:$E$61,MATCH(B94,材料!$A$2:$A$61,0)),""))</f>
        <v/>
      </c>
      <c r="F94" s="21">
        <f t="shared" si="2"/>
        <v>0</v>
      </c>
    </row>
    <row r="95" spans="1:6" ht="18.75">
      <c r="A95" s="14"/>
      <c r="B95" s="14"/>
      <c r="C95" s="18"/>
      <c r="D95" s="19" t="str">
        <f>IF(B95="","",IFERROR(INDEX(材料!$D$2:$D$61,MATCH(B95,材料!$A$2:$A$61,0)),"材料にない"))</f>
        <v/>
      </c>
      <c r="E95" s="20" t="str">
        <f>IF(B95="","",IFERROR(INDEX(材料!$E$2:$E$61,MATCH(B95,材料!$A$2:$A$61,0)),""))</f>
        <v/>
      </c>
      <c r="F95" s="21">
        <f t="shared" si="2"/>
        <v>0</v>
      </c>
    </row>
    <row r="96" spans="1:6" ht="18.75">
      <c r="A96" s="14"/>
      <c r="B96" s="14"/>
      <c r="C96" s="18"/>
      <c r="D96" s="19" t="str">
        <f>IF(B96="","",IFERROR(INDEX(材料!$D$2:$D$61,MATCH(B96,材料!$A$2:$A$61,0)),"材料にない"))</f>
        <v/>
      </c>
      <c r="E96" s="20" t="str">
        <f>IF(B96="","",IFERROR(INDEX(材料!$E$2:$E$61,MATCH(B96,材料!$A$2:$A$61,0)),""))</f>
        <v/>
      </c>
      <c r="F96" s="21">
        <f t="shared" si="2"/>
        <v>0</v>
      </c>
    </row>
    <row r="97" spans="1:6" ht="18.75">
      <c r="A97" s="14"/>
      <c r="B97" s="14"/>
      <c r="C97" s="18"/>
      <c r="D97" s="19" t="str">
        <f>IF(B97="","",IFERROR(INDEX(材料!$D$2:$D$61,MATCH(B97,材料!$A$2:$A$61,0)),"材料にない"))</f>
        <v/>
      </c>
      <c r="E97" s="20" t="str">
        <f>IF(B97="","",IFERROR(INDEX(材料!$E$2:$E$61,MATCH(B97,材料!$A$2:$A$61,0)),""))</f>
        <v/>
      </c>
      <c r="F97" s="21">
        <f t="shared" si="2"/>
        <v>0</v>
      </c>
    </row>
    <row r="98" spans="1:6" ht="18.75">
      <c r="A98" s="14"/>
      <c r="B98" s="14"/>
      <c r="C98" s="18"/>
      <c r="D98" s="19" t="str">
        <f>IF(B98="","",IFERROR(INDEX(材料!$D$2:$D$61,MATCH(B98,材料!$A$2:$A$61,0)),"材料にない"))</f>
        <v/>
      </c>
      <c r="E98" s="20" t="str">
        <f>IF(B98="","",IFERROR(INDEX(材料!$E$2:$E$61,MATCH(B98,材料!$A$2:$A$61,0)),""))</f>
        <v/>
      </c>
      <c r="F98" s="21">
        <f t="shared" ref="F98:F129" si="3">IF(OR(C98="",E98=""),0,C98*E98)</f>
        <v>0</v>
      </c>
    </row>
    <row r="99" spans="1:6" ht="18.75">
      <c r="A99" s="14"/>
      <c r="B99" s="14"/>
      <c r="C99" s="18"/>
      <c r="D99" s="19" t="str">
        <f>IF(B99="","",IFERROR(INDEX(材料!$D$2:$D$61,MATCH(B99,材料!$A$2:$A$61,0)),"材料にない"))</f>
        <v/>
      </c>
      <c r="E99" s="20" t="str">
        <f>IF(B99="","",IFERROR(INDEX(材料!$E$2:$E$61,MATCH(B99,材料!$A$2:$A$61,0)),""))</f>
        <v/>
      </c>
      <c r="F99" s="21">
        <f t="shared" si="3"/>
        <v>0</v>
      </c>
    </row>
    <row r="100" spans="1:6" ht="18.75">
      <c r="A100" s="14"/>
      <c r="B100" s="14"/>
      <c r="C100" s="18"/>
      <c r="D100" s="19" t="str">
        <f>IF(B100="","",IFERROR(INDEX(材料!$D$2:$D$61,MATCH(B100,材料!$A$2:$A$61,0)),"材料にない"))</f>
        <v/>
      </c>
      <c r="E100" s="20" t="str">
        <f>IF(B100="","",IFERROR(INDEX(材料!$E$2:$E$61,MATCH(B100,材料!$A$2:$A$61,0)),""))</f>
        <v/>
      </c>
      <c r="F100" s="21">
        <f t="shared" si="3"/>
        <v>0</v>
      </c>
    </row>
    <row r="101" spans="1:6" ht="18.75">
      <c r="A101" s="14"/>
      <c r="B101" s="14"/>
      <c r="C101" s="18"/>
      <c r="D101" s="19" t="str">
        <f>IF(B101="","",IFERROR(INDEX(材料!$D$2:$D$61,MATCH(B101,材料!$A$2:$A$61,0)),"材料にない"))</f>
        <v/>
      </c>
      <c r="E101" s="20" t="str">
        <f>IF(B101="","",IFERROR(INDEX(材料!$E$2:$E$61,MATCH(B101,材料!$A$2:$A$61,0)),""))</f>
        <v/>
      </c>
      <c r="F101" s="21">
        <f t="shared" si="3"/>
        <v>0</v>
      </c>
    </row>
    <row r="102" spans="1:6" ht="18.75">
      <c r="A102" s="14"/>
      <c r="B102" s="14"/>
      <c r="C102" s="18"/>
      <c r="D102" s="19" t="str">
        <f>IF(B102="","",IFERROR(INDEX(材料!$D$2:$D$61,MATCH(B102,材料!$A$2:$A$61,0)),"材料にない"))</f>
        <v/>
      </c>
      <c r="E102" s="20" t="str">
        <f>IF(B102="","",IFERROR(INDEX(材料!$E$2:$E$61,MATCH(B102,材料!$A$2:$A$61,0)),""))</f>
        <v/>
      </c>
      <c r="F102" s="21">
        <f t="shared" si="3"/>
        <v>0</v>
      </c>
    </row>
    <row r="103" spans="1:6" ht="18.75">
      <c r="A103" s="14"/>
      <c r="B103" s="14"/>
      <c r="C103" s="18"/>
      <c r="D103" s="19" t="str">
        <f>IF(B103="","",IFERROR(INDEX(材料!$D$2:$D$61,MATCH(B103,材料!$A$2:$A$61,0)),"材料にない"))</f>
        <v/>
      </c>
      <c r="E103" s="20" t="str">
        <f>IF(B103="","",IFERROR(INDEX(材料!$E$2:$E$61,MATCH(B103,材料!$A$2:$A$61,0)),""))</f>
        <v/>
      </c>
      <c r="F103" s="21">
        <f t="shared" si="3"/>
        <v>0</v>
      </c>
    </row>
    <row r="104" spans="1:6" ht="18.75">
      <c r="A104" s="14"/>
      <c r="B104" s="14"/>
      <c r="C104" s="18"/>
      <c r="D104" s="19" t="str">
        <f>IF(B104="","",IFERROR(INDEX(材料!$D$2:$D$61,MATCH(B104,材料!$A$2:$A$61,0)),"材料にない"))</f>
        <v/>
      </c>
      <c r="E104" s="20" t="str">
        <f>IF(B104="","",IFERROR(INDEX(材料!$E$2:$E$61,MATCH(B104,材料!$A$2:$A$61,0)),""))</f>
        <v/>
      </c>
      <c r="F104" s="21">
        <f t="shared" si="3"/>
        <v>0</v>
      </c>
    </row>
    <row r="105" spans="1:6" ht="18.75">
      <c r="A105" s="14"/>
      <c r="B105" s="14"/>
      <c r="C105" s="18"/>
      <c r="D105" s="19" t="str">
        <f>IF(B105="","",IFERROR(INDEX(材料!$D$2:$D$61,MATCH(B105,材料!$A$2:$A$61,0)),"材料にない"))</f>
        <v/>
      </c>
      <c r="E105" s="20" t="str">
        <f>IF(B105="","",IFERROR(INDEX(材料!$E$2:$E$61,MATCH(B105,材料!$A$2:$A$61,0)),""))</f>
        <v/>
      </c>
      <c r="F105" s="21">
        <f t="shared" si="3"/>
        <v>0</v>
      </c>
    </row>
    <row r="106" spans="1:6" ht="18.75">
      <c r="A106" s="14"/>
      <c r="B106" s="14"/>
      <c r="C106" s="18"/>
      <c r="D106" s="19" t="str">
        <f>IF(B106="","",IFERROR(INDEX(材料!$D$2:$D$61,MATCH(B106,材料!$A$2:$A$61,0)),"材料にない"))</f>
        <v/>
      </c>
      <c r="E106" s="20" t="str">
        <f>IF(B106="","",IFERROR(INDEX(材料!$E$2:$E$61,MATCH(B106,材料!$A$2:$A$61,0)),""))</f>
        <v/>
      </c>
      <c r="F106" s="21">
        <f t="shared" si="3"/>
        <v>0</v>
      </c>
    </row>
    <row r="107" spans="1:6" ht="18.75">
      <c r="A107" s="14"/>
      <c r="B107" s="14"/>
      <c r="C107" s="18"/>
      <c r="D107" s="19" t="str">
        <f>IF(B107="","",IFERROR(INDEX(材料!$D$2:$D$61,MATCH(B107,材料!$A$2:$A$61,0)),"材料にない"))</f>
        <v/>
      </c>
      <c r="E107" s="20" t="str">
        <f>IF(B107="","",IFERROR(INDEX(材料!$E$2:$E$61,MATCH(B107,材料!$A$2:$A$61,0)),""))</f>
        <v/>
      </c>
      <c r="F107" s="21">
        <f t="shared" si="3"/>
        <v>0</v>
      </c>
    </row>
    <row r="108" spans="1:6" ht="18.75">
      <c r="A108" s="14"/>
      <c r="B108" s="14"/>
      <c r="C108" s="18"/>
      <c r="D108" s="19" t="str">
        <f>IF(B108="","",IFERROR(INDEX(材料!$D$2:$D$61,MATCH(B108,材料!$A$2:$A$61,0)),"材料にない"))</f>
        <v/>
      </c>
      <c r="E108" s="20" t="str">
        <f>IF(B108="","",IFERROR(INDEX(材料!$E$2:$E$61,MATCH(B108,材料!$A$2:$A$61,0)),""))</f>
        <v/>
      </c>
      <c r="F108" s="21">
        <f t="shared" si="3"/>
        <v>0</v>
      </c>
    </row>
    <row r="109" spans="1:6" ht="18.75">
      <c r="A109" s="14"/>
      <c r="B109" s="14"/>
      <c r="C109" s="18"/>
      <c r="D109" s="19" t="str">
        <f>IF(B109="","",IFERROR(INDEX(材料!$D$2:$D$61,MATCH(B109,材料!$A$2:$A$61,0)),"材料にない"))</f>
        <v/>
      </c>
      <c r="E109" s="20" t="str">
        <f>IF(B109="","",IFERROR(INDEX(材料!$E$2:$E$61,MATCH(B109,材料!$A$2:$A$61,0)),""))</f>
        <v/>
      </c>
      <c r="F109" s="21">
        <f t="shared" si="3"/>
        <v>0</v>
      </c>
    </row>
    <row r="110" spans="1:6" ht="18.75">
      <c r="A110" s="14"/>
      <c r="B110" s="14"/>
      <c r="C110" s="18"/>
      <c r="D110" s="19" t="str">
        <f>IF(B110="","",IFERROR(INDEX(材料!$D$2:$D$61,MATCH(B110,材料!$A$2:$A$61,0)),"材料にない"))</f>
        <v/>
      </c>
      <c r="E110" s="20" t="str">
        <f>IF(B110="","",IFERROR(INDEX(材料!$E$2:$E$61,MATCH(B110,材料!$A$2:$A$61,0)),""))</f>
        <v/>
      </c>
      <c r="F110" s="21">
        <f t="shared" si="3"/>
        <v>0</v>
      </c>
    </row>
    <row r="111" spans="1:6" ht="18.75">
      <c r="A111" s="14"/>
      <c r="B111" s="14"/>
      <c r="C111" s="18"/>
      <c r="D111" s="19" t="str">
        <f>IF(B111="","",IFERROR(INDEX(材料!$D$2:$D$61,MATCH(B111,材料!$A$2:$A$61,0)),"材料にない"))</f>
        <v/>
      </c>
      <c r="E111" s="20" t="str">
        <f>IF(B111="","",IFERROR(INDEX(材料!$E$2:$E$61,MATCH(B111,材料!$A$2:$A$61,0)),""))</f>
        <v/>
      </c>
      <c r="F111" s="21">
        <f t="shared" si="3"/>
        <v>0</v>
      </c>
    </row>
    <row r="112" spans="1:6" ht="18.75">
      <c r="A112" s="14"/>
      <c r="B112" s="14"/>
      <c r="C112" s="18"/>
      <c r="D112" s="19" t="str">
        <f>IF(B112="","",IFERROR(INDEX(材料!$D$2:$D$61,MATCH(B112,材料!$A$2:$A$61,0)),"材料にない"))</f>
        <v/>
      </c>
      <c r="E112" s="20" t="str">
        <f>IF(B112="","",IFERROR(INDEX(材料!$E$2:$E$61,MATCH(B112,材料!$A$2:$A$61,0)),""))</f>
        <v/>
      </c>
      <c r="F112" s="21">
        <f t="shared" si="3"/>
        <v>0</v>
      </c>
    </row>
    <row r="113" spans="1:6" ht="18.75">
      <c r="A113" s="14"/>
      <c r="B113" s="14"/>
      <c r="C113" s="18"/>
      <c r="D113" s="19" t="str">
        <f>IF(B113="","",IFERROR(INDEX(材料!$D$2:$D$61,MATCH(B113,材料!$A$2:$A$61,0)),"材料にない"))</f>
        <v/>
      </c>
      <c r="E113" s="20" t="str">
        <f>IF(B113="","",IFERROR(INDEX(材料!$E$2:$E$61,MATCH(B113,材料!$A$2:$A$61,0)),""))</f>
        <v/>
      </c>
      <c r="F113" s="21">
        <f t="shared" si="3"/>
        <v>0</v>
      </c>
    </row>
    <row r="114" spans="1:6" ht="18.75">
      <c r="A114" s="14"/>
      <c r="B114" s="14"/>
      <c r="C114" s="18"/>
      <c r="D114" s="19" t="str">
        <f>IF(B114="","",IFERROR(INDEX(材料!$D$2:$D$61,MATCH(B114,材料!$A$2:$A$61,0)),"材料にない"))</f>
        <v/>
      </c>
      <c r="E114" s="20" t="str">
        <f>IF(B114="","",IFERROR(INDEX(材料!$E$2:$E$61,MATCH(B114,材料!$A$2:$A$61,0)),""))</f>
        <v/>
      </c>
      <c r="F114" s="21">
        <f t="shared" si="3"/>
        <v>0</v>
      </c>
    </row>
    <row r="115" spans="1:6" ht="18.75">
      <c r="A115" s="14"/>
      <c r="B115" s="14"/>
      <c r="C115" s="18"/>
      <c r="D115" s="19" t="str">
        <f>IF(B115="","",IFERROR(INDEX(材料!$D$2:$D$61,MATCH(B115,材料!$A$2:$A$61,0)),"材料にない"))</f>
        <v/>
      </c>
      <c r="E115" s="20" t="str">
        <f>IF(B115="","",IFERROR(INDEX(材料!$E$2:$E$61,MATCH(B115,材料!$A$2:$A$61,0)),""))</f>
        <v/>
      </c>
      <c r="F115" s="21">
        <f t="shared" si="3"/>
        <v>0</v>
      </c>
    </row>
    <row r="116" spans="1:6" ht="18.75">
      <c r="A116" s="14"/>
      <c r="B116" s="14"/>
      <c r="C116" s="18"/>
      <c r="D116" s="19" t="str">
        <f>IF(B116="","",IFERROR(INDEX(材料!$D$2:$D$61,MATCH(B116,材料!$A$2:$A$61,0)),"材料にない"))</f>
        <v/>
      </c>
      <c r="E116" s="20" t="str">
        <f>IF(B116="","",IFERROR(INDEX(材料!$E$2:$E$61,MATCH(B116,材料!$A$2:$A$61,0)),""))</f>
        <v/>
      </c>
      <c r="F116" s="21">
        <f t="shared" si="3"/>
        <v>0</v>
      </c>
    </row>
    <row r="117" spans="1:6" ht="18.75">
      <c r="A117" s="14"/>
      <c r="B117" s="14"/>
      <c r="C117" s="18"/>
      <c r="D117" s="19" t="str">
        <f>IF(B117="","",IFERROR(INDEX(材料!$D$2:$D$61,MATCH(B117,材料!$A$2:$A$61,0)),"材料にない"))</f>
        <v/>
      </c>
      <c r="E117" s="20" t="str">
        <f>IF(B117="","",IFERROR(INDEX(材料!$E$2:$E$61,MATCH(B117,材料!$A$2:$A$61,0)),""))</f>
        <v/>
      </c>
      <c r="F117" s="21">
        <f t="shared" si="3"/>
        <v>0</v>
      </c>
    </row>
    <row r="118" spans="1:6" ht="18.75">
      <c r="A118" s="14"/>
      <c r="B118" s="14"/>
      <c r="C118" s="18"/>
      <c r="D118" s="19" t="str">
        <f>IF(B118="","",IFERROR(INDEX(材料!$D$2:$D$61,MATCH(B118,材料!$A$2:$A$61,0)),"材料にない"))</f>
        <v/>
      </c>
      <c r="E118" s="20" t="str">
        <f>IF(B118="","",IFERROR(INDEX(材料!$E$2:$E$61,MATCH(B118,材料!$A$2:$A$61,0)),""))</f>
        <v/>
      </c>
      <c r="F118" s="21">
        <f t="shared" si="3"/>
        <v>0</v>
      </c>
    </row>
    <row r="119" spans="1:6" ht="18.75">
      <c r="A119" s="14"/>
      <c r="B119" s="14"/>
      <c r="C119" s="18"/>
      <c r="D119" s="19" t="str">
        <f>IF(B119="","",IFERROR(INDEX(材料!$D$2:$D$61,MATCH(B119,材料!$A$2:$A$61,0)),"材料にない"))</f>
        <v/>
      </c>
      <c r="E119" s="20" t="str">
        <f>IF(B119="","",IFERROR(INDEX(材料!$E$2:$E$61,MATCH(B119,材料!$A$2:$A$61,0)),""))</f>
        <v/>
      </c>
      <c r="F119" s="21">
        <f t="shared" si="3"/>
        <v>0</v>
      </c>
    </row>
    <row r="120" spans="1:6" ht="18.75">
      <c r="A120" s="14"/>
      <c r="B120" s="14"/>
      <c r="C120" s="18"/>
      <c r="D120" s="19" t="str">
        <f>IF(B120="","",IFERROR(INDEX(材料!$D$2:$D$61,MATCH(B120,材料!$A$2:$A$61,0)),"材料にない"))</f>
        <v/>
      </c>
      <c r="E120" s="20" t="str">
        <f>IF(B120="","",IFERROR(INDEX(材料!$E$2:$E$61,MATCH(B120,材料!$A$2:$A$61,0)),""))</f>
        <v/>
      </c>
      <c r="F120" s="21">
        <f t="shared" si="3"/>
        <v>0</v>
      </c>
    </row>
    <row r="121" spans="1:6" ht="18.75">
      <c r="A121" s="14"/>
      <c r="B121" s="14"/>
      <c r="C121" s="18"/>
      <c r="D121" s="19" t="str">
        <f>IF(B121="","",IFERROR(INDEX(材料!$D$2:$D$61,MATCH(B121,材料!$A$2:$A$61,0)),"材料にない"))</f>
        <v/>
      </c>
      <c r="E121" s="20" t="str">
        <f>IF(B121="","",IFERROR(INDEX(材料!$E$2:$E$61,MATCH(B121,材料!$A$2:$A$61,0)),""))</f>
        <v/>
      </c>
      <c r="F121" s="21">
        <f t="shared" si="3"/>
        <v>0</v>
      </c>
    </row>
    <row r="122" spans="1:6" ht="18.75">
      <c r="A122" s="14"/>
      <c r="B122" s="14"/>
      <c r="C122" s="18"/>
      <c r="D122" s="19" t="str">
        <f>IF(B122="","",IFERROR(INDEX(材料!$D$2:$D$61,MATCH(B122,材料!$A$2:$A$61,0)),"材料にない"))</f>
        <v/>
      </c>
      <c r="E122" s="20" t="str">
        <f>IF(B122="","",IFERROR(INDEX(材料!$E$2:$E$61,MATCH(B122,材料!$A$2:$A$61,0)),""))</f>
        <v/>
      </c>
      <c r="F122" s="21">
        <f t="shared" si="3"/>
        <v>0</v>
      </c>
    </row>
    <row r="123" spans="1:6" ht="18.75">
      <c r="A123" s="14"/>
      <c r="B123" s="14"/>
      <c r="C123" s="18"/>
      <c r="D123" s="19" t="str">
        <f>IF(B123="","",IFERROR(INDEX(材料!$D$2:$D$61,MATCH(B123,材料!$A$2:$A$61,0)),"材料にない"))</f>
        <v/>
      </c>
      <c r="E123" s="20" t="str">
        <f>IF(B123="","",IFERROR(INDEX(材料!$E$2:$E$61,MATCH(B123,材料!$A$2:$A$61,0)),""))</f>
        <v/>
      </c>
      <c r="F123" s="21">
        <f t="shared" si="3"/>
        <v>0</v>
      </c>
    </row>
    <row r="124" spans="1:6" ht="18.75">
      <c r="A124" s="14"/>
      <c r="B124" s="14"/>
      <c r="C124" s="18"/>
      <c r="D124" s="19" t="str">
        <f>IF(B124="","",IFERROR(INDEX(材料!$D$2:$D$61,MATCH(B124,材料!$A$2:$A$61,0)),"材料にない"))</f>
        <v/>
      </c>
      <c r="E124" s="20" t="str">
        <f>IF(B124="","",IFERROR(INDEX(材料!$E$2:$E$61,MATCH(B124,材料!$A$2:$A$61,0)),""))</f>
        <v/>
      </c>
      <c r="F124" s="21">
        <f t="shared" si="3"/>
        <v>0</v>
      </c>
    </row>
    <row r="125" spans="1:6" ht="18.75">
      <c r="A125" s="14"/>
      <c r="B125" s="14"/>
      <c r="C125" s="18"/>
      <c r="D125" s="19" t="str">
        <f>IF(B125="","",IFERROR(INDEX(材料!$D$2:$D$61,MATCH(B125,材料!$A$2:$A$61,0)),"材料にない"))</f>
        <v/>
      </c>
      <c r="E125" s="20" t="str">
        <f>IF(B125="","",IFERROR(INDEX(材料!$E$2:$E$61,MATCH(B125,材料!$A$2:$A$61,0)),""))</f>
        <v/>
      </c>
      <c r="F125" s="21">
        <f t="shared" si="3"/>
        <v>0</v>
      </c>
    </row>
    <row r="126" spans="1:6" ht="18.75">
      <c r="A126" s="14"/>
      <c r="B126" s="14"/>
      <c r="C126" s="18"/>
      <c r="D126" s="19" t="str">
        <f>IF(B126="","",IFERROR(INDEX(材料!$D$2:$D$61,MATCH(B126,材料!$A$2:$A$61,0)),"材料にない"))</f>
        <v/>
      </c>
      <c r="E126" s="20" t="str">
        <f>IF(B126="","",IFERROR(INDEX(材料!$E$2:$E$61,MATCH(B126,材料!$A$2:$A$61,0)),""))</f>
        <v/>
      </c>
      <c r="F126" s="21">
        <f t="shared" si="3"/>
        <v>0</v>
      </c>
    </row>
    <row r="127" spans="1:6" ht="18.75">
      <c r="A127" s="14"/>
      <c r="B127" s="14"/>
      <c r="C127" s="18"/>
      <c r="D127" s="19" t="str">
        <f>IF(B127="","",IFERROR(INDEX(材料!$D$2:$D$61,MATCH(B127,材料!$A$2:$A$61,0)),"材料にない"))</f>
        <v/>
      </c>
      <c r="E127" s="20" t="str">
        <f>IF(B127="","",IFERROR(INDEX(材料!$E$2:$E$61,MATCH(B127,材料!$A$2:$A$61,0)),""))</f>
        <v/>
      </c>
      <c r="F127" s="21">
        <f t="shared" si="3"/>
        <v>0</v>
      </c>
    </row>
    <row r="128" spans="1:6" ht="18.75">
      <c r="A128" s="14"/>
      <c r="B128" s="14"/>
      <c r="C128" s="18"/>
      <c r="D128" s="19" t="str">
        <f>IF(B128="","",IFERROR(INDEX(材料!$D$2:$D$61,MATCH(B128,材料!$A$2:$A$61,0)),"材料にない"))</f>
        <v/>
      </c>
      <c r="E128" s="20" t="str">
        <f>IF(B128="","",IFERROR(INDEX(材料!$E$2:$E$61,MATCH(B128,材料!$A$2:$A$61,0)),""))</f>
        <v/>
      </c>
      <c r="F128" s="21">
        <f t="shared" si="3"/>
        <v>0</v>
      </c>
    </row>
    <row r="129" spans="1:6" ht="18.75">
      <c r="A129" s="14"/>
      <c r="B129" s="14"/>
      <c r="C129" s="18"/>
      <c r="D129" s="19" t="str">
        <f>IF(B129="","",IFERROR(INDEX(材料!$D$2:$D$61,MATCH(B129,材料!$A$2:$A$61,0)),"材料にない"))</f>
        <v/>
      </c>
      <c r="E129" s="20" t="str">
        <f>IF(B129="","",IFERROR(INDEX(材料!$E$2:$E$61,MATCH(B129,材料!$A$2:$A$61,0)),""))</f>
        <v/>
      </c>
      <c r="F129" s="21">
        <f t="shared" si="3"/>
        <v>0</v>
      </c>
    </row>
    <row r="130" spans="1:6" ht="18.75">
      <c r="A130" s="14"/>
      <c r="B130" s="14"/>
      <c r="C130" s="18"/>
      <c r="D130" s="19" t="str">
        <f>IF(B130="","",IFERROR(INDEX(材料!$D$2:$D$61,MATCH(B130,材料!$A$2:$A$61,0)),"材料にない"))</f>
        <v/>
      </c>
      <c r="E130" s="20" t="str">
        <f>IF(B130="","",IFERROR(INDEX(材料!$E$2:$E$61,MATCH(B130,材料!$A$2:$A$61,0)),""))</f>
        <v/>
      </c>
      <c r="F130" s="21">
        <f t="shared" ref="F130:F161" si="4">IF(OR(C130="",E130=""),0,C130*E130)</f>
        <v>0</v>
      </c>
    </row>
    <row r="131" spans="1:6" ht="18.75">
      <c r="A131" s="14"/>
      <c r="B131" s="14"/>
      <c r="C131" s="18"/>
      <c r="D131" s="19" t="str">
        <f>IF(B131="","",IFERROR(INDEX(材料!$D$2:$D$61,MATCH(B131,材料!$A$2:$A$61,0)),"材料にない"))</f>
        <v/>
      </c>
      <c r="E131" s="20" t="str">
        <f>IF(B131="","",IFERROR(INDEX(材料!$E$2:$E$61,MATCH(B131,材料!$A$2:$A$61,0)),""))</f>
        <v/>
      </c>
      <c r="F131" s="21">
        <f t="shared" si="4"/>
        <v>0</v>
      </c>
    </row>
    <row r="132" spans="1:6" ht="18.75">
      <c r="A132" s="14"/>
      <c r="B132" s="14"/>
      <c r="C132" s="18"/>
      <c r="D132" s="19" t="str">
        <f>IF(B132="","",IFERROR(INDEX(材料!$D$2:$D$61,MATCH(B132,材料!$A$2:$A$61,0)),"材料にない"))</f>
        <v/>
      </c>
      <c r="E132" s="20" t="str">
        <f>IF(B132="","",IFERROR(INDEX(材料!$E$2:$E$61,MATCH(B132,材料!$A$2:$A$61,0)),""))</f>
        <v/>
      </c>
      <c r="F132" s="21">
        <f t="shared" si="4"/>
        <v>0</v>
      </c>
    </row>
    <row r="133" spans="1:6" ht="18.75">
      <c r="A133" s="14"/>
      <c r="B133" s="14"/>
      <c r="C133" s="18"/>
      <c r="D133" s="19" t="str">
        <f>IF(B133="","",IFERROR(INDEX(材料!$D$2:$D$61,MATCH(B133,材料!$A$2:$A$61,0)),"材料にない"))</f>
        <v/>
      </c>
      <c r="E133" s="20" t="str">
        <f>IF(B133="","",IFERROR(INDEX(材料!$E$2:$E$61,MATCH(B133,材料!$A$2:$A$61,0)),""))</f>
        <v/>
      </c>
      <c r="F133" s="21">
        <f t="shared" si="4"/>
        <v>0</v>
      </c>
    </row>
    <row r="134" spans="1:6" ht="18.75">
      <c r="A134" s="14"/>
      <c r="B134" s="14"/>
      <c r="C134" s="18"/>
      <c r="D134" s="19" t="str">
        <f>IF(B134="","",IFERROR(INDEX(材料!$D$2:$D$61,MATCH(B134,材料!$A$2:$A$61,0)),"材料にない"))</f>
        <v/>
      </c>
      <c r="E134" s="20" t="str">
        <f>IF(B134="","",IFERROR(INDEX(材料!$E$2:$E$61,MATCH(B134,材料!$A$2:$A$61,0)),""))</f>
        <v/>
      </c>
      <c r="F134" s="21">
        <f t="shared" si="4"/>
        <v>0</v>
      </c>
    </row>
    <row r="135" spans="1:6" ht="18.75">
      <c r="A135" s="14"/>
      <c r="B135" s="14"/>
      <c r="C135" s="18"/>
      <c r="D135" s="19" t="str">
        <f>IF(B135="","",IFERROR(INDEX(材料!$D$2:$D$61,MATCH(B135,材料!$A$2:$A$61,0)),"材料にない"))</f>
        <v/>
      </c>
      <c r="E135" s="20" t="str">
        <f>IF(B135="","",IFERROR(INDEX(材料!$E$2:$E$61,MATCH(B135,材料!$A$2:$A$61,0)),""))</f>
        <v/>
      </c>
      <c r="F135" s="21">
        <f t="shared" si="4"/>
        <v>0</v>
      </c>
    </row>
    <row r="136" spans="1:6" ht="18.75">
      <c r="A136" s="14"/>
      <c r="B136" s="14"/>
      <c r="C136" s="18"/>
      <c r="D136" s="19" t="str">
        <f>IF(B136="","",IFERROR(INDEX(材料!$D$2:$D$61,MATCH(B136,材料!$A$2:$A$61,0)),"材料にない"))</f>
        <v/>
      </c>
      <c r="E136" s="20" t="str">
        <f>IF(B136="","",IFERROR(INDEX(材料!$E$2:$E$61,MATCH(B136,材料!$A$2:$A$61,0)),""))</f>
        <v/>
      </c>
      <c r="F136" s="21">
        <f t="shared" si="4"/>
        <v>0</v>
      </c>
    </row>
    <row r="137" spans="1:6" ht="18.75">
      <c r="A137" s="14"/>
      <c r="B137" s="14"/>
      <c r="C137" s="18"/>
      <c r="D137" s="19" t="str">
        <f>IF(B137="","",IFERROR(INDEX(材料!$D$2:$D$61,MATCH(B137,材料!$A$2:$A$61,0)),"材料にない"))</f>
        <v/>
      </c>
      <c r="E137" s="20" t="str">
        <f>IF(B137="","",IFERROR(INDEX(材料!$E$2:$E$61,MATCH(B137,材料!$A$2:$A$61,0)),""))</f>
        <v/>
      </c>
      <c r="F137" s="21">
        <f t="shared" si="4"/>
        <v>0</v>
      </c>
    </row>
    <row r="138" spans="1:6" ht="18.75">
      <c r="A138" s="14"/>
      <c r="B138" s="14"/>
      <c r="C138" s="18"/>
      <c r="D138" s="19" t="str">
        <f>IF(B138="","",IFERROR(INDEX(材料!$D$2:$D$61,MATCH(B138,材料!$A$2:$A$61,0)),"材料にない"))</f>
        <v/>
      </c>
      <c r="E138" s="20" t="str">
        <f>IF(B138="","",IFERROR(INDEX(材料!$E$2:$E$61,MATCH(B138,材料!$A$2:$A$61,0)),""))</f>
        <v/>
      </c>
      <c r="F138" s="21">
        <f t="shared" si="4"/>
        <v>0</v>
      </c>
    </row>
    <row r="139" spans="1:6" ht="18.75">
      <c r="A139" s="14"/>
      <c r="B139" s="14"/>
      <c r="C139" s="18"/>
      <c r="D139" s="19" t="str">
        <f>IF(B139="","",IFERROR(INDEX(材料!$D$2:$D$61,MATCH(B139,材料!$A$2:$A$61,0)),"材料にない"))</f>
        <v/>
      </c>
      <c r="E139" s="20" t="str">
        <f>IF(B139="","",IFERROR(INDEX(材料!$E$2:$E$61,MATCH(B139,材料!$A$2:$A$61,0)),""))</f>
        <v/>
      </c>
      <c r="F139" s="21">
        <f t="shared" si="4"/>
        <v>0</v>
      </c>
    </row>
    <row r="140" spans="1:6" ht="18.75">
      <c r="A140" s="14"/>
      <c r="B140" s="14"/>
      <c r="C140" s="18"/>
      <c r="D140" s="19" t="str">
        <f>IF(B140="","",IFERROR(INDEX(材料!$D$2:$D$61,MATCH(B140,材料!$A$2:$A$61,0)),"材料にない"))</f>
        <v/>
      </c>
      <c r="E140" s="20" t="str">
        <f>IF(B140="","",IFERROR(INDEX(材料!$E$2:$E$61,MATCH(B140,材料!$A$2:$A$61,0)),""))</f>
        <v/>
      </c>
      <c r="F140" s="21">
        <f t="shared" si="4"/>
        <v>0</v>
      </c>
    </row>
    <row r="141" spans="1:6" ht="18.75">
      <c r="A141" s="14"/>
      <c r="B141" s="14"/>
      <c r="C141" s="18"/>
      <c r="D141" s="19" t="str">
        <f>IF(B141="","",IFERROR(INDEX(材料!$D$2:$D$61,MATCH(B141,材料!$A$2:$A$61,0)),"材料にない"))</f>
        <v/>
      </c>
      <c r="E141" s="20" t="str">
        <f>IF(B141="","",IFERROR(INDEX(材料!$E$2:$E$61,MATCH(B141,材料!$A$2:$A$61,0)),""))</f>
        <v/>
      </c>
      <c r="F141" s="21">
        <f t="shared" si="4"/>
        <v>0</v>
      </c>
    </row>
    <row r="142" spans="1:6" ht="18.75">
      <c r="A142" s="14"/>
      <c r="B142" s="14"/>
      <c r="C142" s="18"/>
      <c r="D142" s="19" t="str">
        <f>IF(B142="","",IFERROR(INDEX(材料!$D$2:$D$61,MATCH(B142,材料!$A$2:$A$61,0)),"材料にない"))</f>
        <v/>
      </c>
      <c r="E142" s="20" t="str">
        <f>IF(B142="","",IFERROR(INDEX(材料!$E$2:$E$61,MATCH(B142,材料!$A$2:$A$61,0)),""))</f>
        <v/>
      </c>
      <c r="F142" s="21">
        <f t="shared" si="4"/>
        <v>0</v>
      </c>
    </row>
    <row r="143" spans="1:6" ht="18.75">
      <c r="A143" s="14"/>
      <c r="B143" s="14"/>
      <c r="C143" s="18"/>
      <c r="D143" s="19" t="str">
        <f>IF(B143="","",IFERROR(INDEX(材料!$D$2:$D$61,MATCH(B143,材料!$A$2:$A$61,0)),"材料にない"))</f>
        <v/>
      </c>
      <c r="E143" s="20" t="str">
        <f>IF(B143="","",IFERROR(INDEX(材料!$E$2:$E$61,MATCH(B143,材料!$A$2:$A$61,0)),""))</f>
        <v/>
      </c>
      <c r="F143" s="21">
        <f t="shared" si="4"/>
        <v>0</v>
      </c>
    </row>
    <row r="144" spans="1:6" ht="18.75">
      <c r="A144" s="14"/>
      <c r="B144" s="14"/>
      <c r="C144" s="18"/>
      <c r="D144" s="19" t="str">
        <f>IF(B144="","",IFERROR(INDEX(材料!$D$2:$D$61,MATCH(B144,材料!$A$2:$A$61,0)),"材料にない"))</f>
        <v/>
      </c>
      <c r="E144" s="20" t="str">
        <f>IF(B144="","",IFERROR(INDEX(材料!$E$2:$E$61,MATCH(B144,材料!$A$2:$A$61,0)),""))</f>
        <v/>
      </c>
      <c r="F144" s="21">
        <f t="shared" si="4"/>
        <v>0</v>
      </c>
    </row>
    <row r="145" spans="1:6" ht="18.75">
      <c r="A145" s="14"/>
      <c r="B145" s="14"/>
      <c r="C145" s="18"/>
      <c r="D145" s="19" t="str">
        <f>IF(B145="","",IFERROR(INDEX(材料!$D$2:$D$61,MATCH(B145,材料!$A$2:$A$61,0)),"材料にない"))</f>
        <v/>
      </c>
      <c r="E145" s="20" t="str">
        <f>IF(B145="","",IFERROR(INDEX(材料!$E$2:$E$61,MATCH(B145,材料!$A$2:$A$61,0)),""))</f>
        <v/>
      </c>
      <c r="F145" s="21">
        <f t="shared" si="4"/>
        <v>0</v>
      </c>
    </row>
    <row r="146" spans="1:6" ht="18.75">
      <c r="A146" s="14"/>
      <c r="B146" s="14"/>
      <c r="C146" s="18"/>
      <c r="D146" s="19" t="str">
        <f>IF(B146="","",IFERROR(INDEX(材料!$D$2:$D$61,MATCH(B146,材料!$A$2:$A$61,0)),"材料にない"))</f>
        <v/>
      </c>
      <c r="E146" s="20" t="str">
        <f>IF(B146="","",IFERROR(INDEX(材料!$E$2:$E$61,MATCH(B146,材料!$A$2:$A$61,0)),""))</f>
        <v/>
      </c>
      <c r="F146" s="21">
        <f t="shared" si="4"/>
        <v>0</v>
      </c>
    </row>
    <row r="147" spans="1:6" ht="18.75">
      <c r="A147" s="14"/>
      <c r="B147" s="14"/>
      <c r="C147" s="18"/>
      <c r="D147" s="19" t="str">
        <f>IF(B147="","",IFERROR(INDEX(材料!$D$2:$D$61,MATCH(B147,材料!$A$2:$A$61,0)),"材料にない"))</f>
        <v/>
      </c>
      <c r="E147" s="20" t="str">
        <f>IF(B147="","",IFERROR(INDEX(材料!$E$2:$E$61,MATCH(B147,材料!$A$2:$A$61,0)),""))</f>
        <v/>
      </c>
      <c r="F147" s="21">
        <f t="shared" si="4"/>
        <v>0</v>
      </c>
    </row>
    <row r="148" spans="1:6" ht="18.75">
      <c r="A148" s="14"/>
      <c r="B148" s="14"/>
      <c r="C148" s="18"/>
      <c r="D148" s="19" t="str">
        <f>IF(B148="","",IFERROR(INDEX(材料!$D$2:$D$61,MATCH(B148,材料!$A$2:$A$61,0)),"材料にない"))</f>
        <v/>
      </c>
      <c r="E148" s="20" t="str">
        <f>IF(B148="","",IFERROR(INDEX(材料!$E$2:$E$61,MATCH(B148,材料!$A$2:$A$61,0)),""))</f>
        <v/>
      </c>
      <c r="F148" s="21">
        <f t="shared" si="4"/>
        <v>0</v>
      </c>
    </row>
    <row r="149" spans="1:6" ht="18.75">
      <c r="A149" s="14"/>
      <c r="B149" s="14"/>
      <c r="C149" s="18"/>
      <c r="D149" s="19" t="str">
        <f>IF(B149="","",IFERROR(INDEX(材料!$D$2:$D$61,MATCH(B149,材料!$A$2:$A$61,0)),"材料にない"))</f>
        <v/>
      </c>
      <c r="E149" s="20" t="str">
        <f>IF(B149="","",IFERROR(INDEX(材料!$E$2:$E$61,MATCH(B149,材料!$A$2:$A$61,0)),""))</f>
        <v/>
      </c>
      <c r="F149" s="21">
        <f t="shared" si="4"/>
        <v>0</v>
      </c>
    </row>
    <row r="150" spans="1:6" ht="18.75">
      <c r="A150" s="14"/>
      <c r="B150" s="14"/>
      <c r="C150" s="18"/>
      <c r="D150" s="19" t="str">
        <f>IF(B150="","",IFERROR(INDEX(材料!$D$2:$D$61,MATCH(B150,材料!$A$2:$A$61,0)),"材料にない"))</f>
        <v/>
      </c>
      <c r="E150" s="20" t="str">
        <f>IF(B150="","",IFERROR(INDEX(材料!$E$2:$E$61,MATCH(B150,材料!$A$2:$A$61,0)),""))</f>
        <v/>
      </c>
      <c r="F150" s="21">
        <f t="shared" si="4"/>
        <v>0</v>
      </c>
    </row>
    <row r="151" spans="1:6" ht="18.75">
      <c r="A151" s="14"/>
      <c r="B151" s="14"/>
      <c r="C151" s="18"/>
      <c r="D151" s="19" t="str">
        <f>IF(B151="","",IFERROR(INDEX(材料!$D$2:$D$61,MATCH(B151,材料!$A$2:$A$61,0)),"材料にない"))</f>
        <v/>
      </c>
      <c r="E151" s="20" t="str">
        <f>IF(B151="","",IFERROR(INDEX(材料!$E$2:$E$61,MATCH(B151,材料!$A$2:$A$61,0)),""))</f>
        <v/>
      </c>
      <c r="F151" s="21">
        <f t="shared" si="4"/>
        <v>0</v>
      </c>
    </row>
  </sheetData>
  <phoneticPr fontId="8"/>
  <pageMargins left="0.75" right="0.75" top="1" bottom="1" header="0.5" footer="0.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300-000000000000}">
          <x14:formula1>
            <xm:f>材料!$A$2:$A$61</xm:f>
          </x14:formula1>
          <xm:sqref>B2:B151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使い方</vt:lpstr>
      <vt:lpstr>一覧</vt:lpstr>
      <vt:lpstr>材料</vt:lpstr>
      <vt:lpstr>レシピ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notthi</dc:creator>
  <cp:lastModifiedBy>notthi</cp:lastModifiedBy>
  <dcterms:created xsi:type="dcterms:W3CDTF">2026-10-19T20:12:20Z</dcterms:created>
  <dcterms:modified xsi:type="dcterms:W3CDTF">2026-10-19T20:13:15Z</dcterms:modified>
</cp:coreProperties>
</file>